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matilda.mel\Downloads\"/>
    </mc:Choice>
  </mc:AlternateContent>
  <xr:revisionPtr revIDLastSave="0" documentId="13_ncr:1_{112BE966-97A1-4420-B75C-E5C9BE96CD2E}" xr6:coauthVersionLast="47" xr6:coauthVersionMax="47" xr10:uidLastSave="{00000000-0000-0000-0000-000000000000}"/>
  <bookViews>
    <workbookView xWindow="33105" yWindow="1680" windowWidth="29235" windowHeight="18975" xr2:uid="{DC6366D8-35B1-4017-81FC-D6E8B53D60DF}"/>
  </bookViews>
  <sheets>
    <sheet name="Bal Acre Fall Adv Calc" sheetId="10" r:id="rId1"/>
    <sheet name="Fall Product Financials" sheetId="1" state="hidden" r:id="rId2"/>
    <sheet name="Sheet1" sheetId="11" state="hidden" r:id="rId3"/>
  </sheets>
  <externalReferences>
    <externalReference r:id="rId4"/>
  </externalReferences>
  <definedNames>
    <definedName name="_xlnm._FilterDatabase" localSheetId="1" hidden="1">'Fall Product Financials'!$A$1:$K$843</definedName>
    <definedName name="_xlnm._FilterDatabase" localSheetId="2" hidden="1">Sheet1!$B$1:$I$1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0" l="1"/>
  <c r="C16" i="10"/>
  <c r="C17" i="10"/>
  <c r="C18" i="10"/>
  <c r="C19" i="10"/>
  <c r="C20" i="10"/>
  <c r="C21" i="10"/>
  <c r="C22" i="10"/>
  <c r="C23" i="10"/>
  <c r="C24" i="10"/>
  <c r="C25" i="10"/>
  <c r="C26" i="10"/>
  <c r="D15" i="10"/>
  <c r="D16" i="10"/>
  <c r="D17" i="10"/>
  <c r="D18" i="10"/>
  <c r="D19" i="10"/>
  <c r="D20" i="10"/>
  <c r="D21" i="10"/>
  <c r="D22" i="10"/>
  <c r="D23" i="10"/>
  <c r="D24" i="10"/>
  <c r="D25" i="10"/>
  <c r="D26" i="10"/>
  <c r="E15" i="10"/>
  <c r="E16" i="10"/>
  <c r="E17" i="10"/>
  <c r="E18" i="10"/>
  <c r="E19" i="10"/>
  <c r="E20" i="10"/>
  <c r="E21" i="10"/>
  <c r="E22" i="10"/>
  <c r="E23" i="10"/>
  <c r="E24" i="10"/>
  <c r="E25" i="10"/>
  <c r="J15" i="10"/>
  <c r="J16" i="10"/>
  <c r="J17" i="10"/>
  <c r="J18" i="10"/>
  <c r="J19" i="10"/>
  <c r="J20" i="10"/>
  <c r="J21" i="10"/>
  <c r="J22" i="10"/>
  <c r="J23" i="10"/>
  <c r="J24" i="10"/>
  <c r="J25" i="10"/>
  <c r="J12" i="10"/>
  <c r="J11" i="10"/>
  <c r="J10" i="10"/>
  <c r="I16" i="10"/>
  <c r="I17" i="10"/>
  <c r="I18" i="10"/>
  <c r="I19" i="10"/>
  <c r="I20" i="10"/>
  <c r="I21" i="10"/>
  <c r="I22" i="10"/>
  <c r="I23" i="10"/>
  <c r="I24" i="10"/>
  <c r="I25" i="10"/>
  <c r="H12" i="10"/>
  <c r="H11" i="10"/>
  <c r="H10" i="10"/>
  <c r="E12" i="10"/>
  <c r="E11" i="10"/>
  <c r="E10" i="10"/>
  <c r="J14" i="10"/>
  <c r="H14" i="10"/>
  <c r="E14" i="10"/>
  <c r="D14" i="10"/>
  <c r="C14" i="10"/>
  <c r="C13" i="10" l="1"/>
  <c r="J13" i="10"/>
  <c r="H13" i="10"/>
  <c r="E13" i="10"/>
  <c r="D13" i="10"/>
  <c r="L16" i="10"/>
  <c r="L17" i="10"/>
  <c r="L18" i="10"/>
  <c r="L19" i="10"/>
  <c r="L20" i="10"/>
  <c r="L21" i="10"/>
  <c r="L22" i="10"/>
  <c r="L23" i="10"/>
  <c r="L24" i="10"/>
  <c r="L25" i="10"/>
  <c r="G16" i="10"/>
  <c r="I843" i="1" l="1"/>
  <c r="H843" i="1"/>
  <c r="M17" i="10"/>
  <c r="M18" i="10"/>
  <c r="M19" i="10"/>
  <c r="M20" i="10"/>
  <c r="M21" i="10"/>
  <c r="M22" i="10"/>
  <c r="M23" i="10"/>
  <c r="M24" i="10"/>
  <c r="M25" i="10"/>
  <c r="K17" i="10"/>
  <c r="K18" i="10"/>
  <c r="K19" i="10"/>
  <c r="K20" i="10"/>
  <c r="K21" i="10"/>
  <c r="K22" i="10"/>
  <c r="K23" i="10"/>
  <c r="K24" i="10"/>
  <c r="K25" i="10"/>
  <c r="K27" i="10"/>
  <c r="K28" i="10"/>
  <c r="K29"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K80" i="10"/>
  <c r="K81" i="10"/>
  <c r="K82" i="10"/>
  <c r="K83" i="10"/>
  <c r="K84" i="10"/>
  <c r="K85" i="10"/>
  <c r="K86" i="10"/>
  <c r="K87" i="10"/>
  <c r="K88" i="10"/>
  <c r="K89" i="10"/>
  <c r="K90" i="10"/>
  <c r="K91" i="10"/>
  <c r="K92" i="10"/>
  <c r="K93" i="10"/>
  <c r="K94" i="10"/>
  <c r="K95" i="10"/>
  <c r="K96" i="10"/>
  <c r="K97" i="10"/>
  <c r="K98" i="10"/>
  <c r="K99" i="10"/>
  <c r="K100" i="10"/>
  <c r="K101" i="10"/>
  <c r="K102" i="10"/>
  <c r="K103" i="10"/>
  <c r="K104" i="10"/>
  <c r="K105" i="10"/>
  <c r="K106" i="10"/>
  <c r="K107" i="10"/>
  <c r="K108" i="10"/>
  <c r="K109" i="10"/>
  <c r="K110" i="10"/>
  <c r="K111" i="10"/>
  <c r="K112" i="10"/>
  <c r="K113" i="10"/>
  <c r="K114" i="10"/>
  <c r="K115" i="10"/>
  <c r="K116" i="10"/>
  <c r="K117" i="10"/>
  <c r="K118" i="10"/>
  <c r="K119" i="10"/>
  <c r="K120" i="10"/>
  <c r="K121" i="10"/>
  <c r="K122" i="10"/>
  <c r="K123" i="10"/>
  <c r="K124" i="10"/>
  <c r="K125" i="10"/>
  <c r="K126" i="10"/>
  <c r="K127" i="10"/>
  <c r="K128" i="10"/>
  <c r="K129" i="10"/>
  <c r="K130" i="10"/>
  <c r="K131" i="10"/>
  <c r="K132" i="10"/>
  <c r="K133" i="10"/>
  <c r="K134" i="10"/>
  <c r="K135" i="10"/>
  <c r="K136" i="10"/>
  <c r="K137" i="10"/>
  <c r="K138" i="10"/>
  <c r="K139" i="10"/>
  <c r="K140" i="10"/>
  <c r="K141" i="10"/>
  <c r="K142" i="10"/>
  <c r="K143" i="10"/>
  <c r="K144" i="10"/>
  <c r="K145" i="10"/>
  <c r="K146" i="10"/>
  <c r="K147" i="10"/>
  <c r="K148" i="10"/>
  <c r="K149" i="10"/>
  <c r="K150" i="10"/>
  <c r="K151" i="10"/>
  <c r="K152" i="10"/>
  <c r="K153" i="10"/>
  <c r="K154" i="10"/>
  <c r="K155" i="10"/>
  <c r="K156" i="10"/>
  <c r="K157" i="10"/>
  <c r="K158" i="10"/>
  <c r="K159" i="10"/>
  <c r="K160" i="10"/>
  <c r="K161" i="10"/>
  <c r="K162" i="10"/>
  <c r="K163" i="10"/>
  <c r="K164" i="10"/>
  <c r="K165" i="10"/>
  <c r="K166" i="10"/>
  <c r="K167" i="10"/>
  <c r="K168" i="10"/>
  <c r="K169" i="10"/>
  <c r="K170" i="10"/>
  <c r="K171" i="10"/>
  <c r="K172" i="10"/>
  <c r="K173" i="10"/>
  <c r="K174" i="10"/>
  <c r="K175" i="10"/>
  <c r="K176" i="10"/>
  <c r="K177" i="10"/>
  <c r="K178" i="10"/>
  <c r="K179" i="10"/>
  <c r="K180" i="10"/>
  <c r="K181" i="10"/>
  <c r="K182" i="10"/>
  <c r="K183" i="10"/>
  <c r="K184" i="10"/>
  <c r="K185" i="10"/>
  <c r="K186" i="10"/>
  <c r="K187" i="10"/>
  <c r="K188" i="10"/>
  <c r="K189" i="10"/>
  <c r="K190" i="10"/>
  <c r="K191" i="10"/>
  <c r="K192" i="10"/>
  <c r="K193" i="10"/>
  <c r="K194" i="10"/>
  <c r="K195" i="10"/>
  <c r="K196" i="10"/>
  <c r="K197" i="10"/>
  <c r="K198" i="10"/>
  <c r="K199" i="10"/>
  <c r="K200" i="10"/>
  <c r="K201" i="10"/>
  <c r="K202" i="10"/>
  <c r="K203" i="10"/>
  <c r="K204" i="10"/>
  <c r="K205" i="10"/>
  <c r="K206" i="10"/>
  <c r="K207" i="10"/>
  <c r="K208" i="10"/>
  <c r="K209" i="10"/>
  <c r="K210" i="10"/>
  <c r="K211" i="10"/>
  <c r="K212" i="10"/>
  <c r="K213" i="10"/>
  <c r="K214" i="10"/>
  <c r="K215" i="10"/>
  <c r="K216" i="10"/>
  <c r="K217" i="10"/>
  <c r="K218" i="10"/>
  <c r="K219" i="10"/>
  <c r="K220" i="10"/>
  <c r="K221" i="10"/>
  <c r="K222" i="10"/>
  <c r="K223" i="10"/>
  <c r="K224" i="10"/>
  <c r="K225" i="10"/>
  <c r="K226" i="10"/>
  <c r="K227" i="10"/>
  <c r="K228" i="10"/>
  <c r="K229" i="10"/>
  <c r="K230" i="10"/>
  <c r="K231" i="10"/>
  <c r="K232" i="10"/>
  <c r="K233" i="10"/>
  <c r="K234" i="10"/>
  <c r="K235" i="10"/>
  <c r="K236" i="10"/>
  <c r="K237" i="10"/>
  <c r="K238" i="10"/>
  <c r="K239" i="10"/>
  <c r="K240" i="10"/>
  <c r="K241" i="10"/>
  <c r="K242" i="10"/>
  <c r="K243" i="10"/>
  <c r="K244" i="10"/>
  <c r="K245" i="10"/>
  <c r="K246" i="10"/>
  <c r="K247" i="10"/>
  <c r="K248" i="10"/>
  <c r="K249" i="10"/>
  <c r="K250" i="10"/>
  <c r="K251" i="10"/>
  <c r="K252" i="10"/>
  <c r="K253" i="10"/>
  <c r="K254" i="10"/>
  <c r="K255" i="10"/>
  <c r="K256" i="10"/>
  <c r="K257" i="10"/>
  <c r="K258" i="10"/>
  <c r="K259" i="10"/>
  <c r="K260" i="10"/>
  <c r="K261" i="10"/>
  <c r="K262" i="10"/>
  <c r="K263" i="10"/>
  <c r="K264" i="10"/>
  <c r="K265" i="10"/>
  <c r="K266" i="10"/>
  <c r="K267" i="10"/>
  <c r="K268" i="10"/>
  <c r="K269" i="10"/>
  <c r="K270" i="10"/>
  <c r="K271" i="10"/>
  <c r="K272" i="10"/>
  <c r="K273" i="10"/>
  <c r="K274" i="10"/>
  <c r="J26" i="10"/>
  <c r="I26" i="10"/>
  <c r="H15" i="10"/>
  <c r="I15" i="10" s="1"/>
  <c r="H17" i="10"/>
  <c r="H18" i="10"/>
  <c r="H19" i="10"/>
  <c r="H20" i="10"/>
  <c r="H21" i="10"/>
  <c r="H22" i="10"/>
  <c r="H23" i="10"/>
  <c r="H24" i="10"/>
  <c r="H25" i="10"/>
  <c r="H26" i="10"/>
  <c r="C10" i="10"/>
  <c r="D10" i="10"/>
  <c r="G10" i="10"/>
  <c r="C11" i="10"/>
  <c r="D11" i="10"/>
  <c r="G11" i="10"/>
  <c r="C12" i="10"/>
  <c r="D12" i="10"/>
  <c r="G12" i="10"/>
  <c r="G13" i="10"/>
  <c r="G14" i="10"/>
  <c r="G15" i="10"/>
  <c r="G17" i="10"/>
  <c r="G18" i="10"/>
  <c r="G19" i="10"/>
  <c r="G20" i="10"/>
  <c r="G21" i="10"/>
  <c r="G22" i="10"/>
  <c r="G23" i="10"/>
  <c r="G24" i="10"/>
  <c r="G25" i="10"/>
  <c r="E26" i="10"/>
  <c r="G26" i="10"/>
  <c r="C27" i="10"/>
  <c r="D27" i="10"/>
  <c r="E27" i="10"/>
  <c r="G27" i="10"/>
  <c r="H27" i="10"/>
  <c r="J27" i="10"/>
  <c r="C28" i="10"/>
  <c r="D28" i="10"/>
  <c r="E28" i="10"/>
  <c r="G28" i="10"/>
  <c r="H28" i="10"/>
  <c r="J28" i="10"/>
  <c r="H819" i="1"/>
  <c r="I819" i="1" s="1"/>
  <c r="H820" i="1"/>
  <c r="I820" i="1" s="1"/>
  <c r="E802" i="1"/>
  <c r="H802" i="1" s="1"/>
  <c r="E803" i="1"/>
  <c r="H803" i="1" s="1"/>
  <c r="E804" i="1"/>
  <c r="E805" i="1"/>
  <c r="H805" i="1" s="1"/>
  <c r="E806" i="1"/>
  <c r="H806" i="1" s="1"/>
  <c r="E807" i="1"/>
  <c r="H807" i="1" s="1"/>
  <c r="E808" i="1"/>
  <c r="H808" i="1" s="1"/>
  <c r="E809" i="1"/>
  <c r="H809" i="1" s="1"/>
  <c r="E810" i="1"/>
  <c r="H810" i="1" s="1"/>
  <c r="E811" i="1"/>
  <c r="H811" i="1" s="1"/>
  <c r="E812" i="1"/>
  <c r="H812" i="1" s="1"/>
  <c r="E813" i="1"/>
  <c r="H813" i="1" s="1"/>
  <c r="E814" i="1"/>
  <c r="E815" i="1"/>
  <c r="H815" i="1" s="1"/>
  <c r="E816" i="1"/>
  <c r="E817" i="1"/>
  <c r="H817" i="1" s="1"/>
  <c r="E818" i="1"/>
  <c r="H818" i="1" s="1"/>
  <c r="E821" i="1"/>
  <c r="H821" i="1" s="1"/>
  <c r="E822" i="1"/>
  <c r="E823" i="1"/>
  <c r="H823" i="1" s="1"/>
  <c r="I823" i="1" s="1"/>
  <c r="E824" i="1"/>
  <c r="H824" i="1" s="1"/>
  <c r="E825" i="1"/>
  <c r="E826" i="1"/>
  <c r="H826" i="1" s="1"/>
  <c r="E827" i="1"/>
  <c r="H827" i="1" s="1"/>
  <c r="I827" i="1" s="1"/>
  <c r="E828" i="1"/>
  <c r="H828" i="1" s="1"/>
  <c r="E829" i="1"/>
  <c r="H829" i="1" s="1"/>
  <c r="E830" i="1"/>
  <c r="E831" i="1"/>
  <c r="H831" i="1" s="1"/>
  <c r="E832" i="1"/>
  <c r="H832" i="1" s="1"/>
  <c r="E833" i="1"/>
  <c r="H833" i="1" s="1"/>
  <c r="E834" i="1"/>
  <c r="E835" i="1"/>
  <c r="H835" i="1" s="1"/>
  <c r="E836" i="1"/>
  <c r="H836" i="1" s="1"/>
  <c r="E837" i="1"/>
  <c r="H837" i="1" s="1"/>
  <c r="E838" i="1"/>
  <c r="E839" i="1"/>
  <c r="H839" i="1" s="1"/>
  <c r="I839" i="1" s="1"/>
  <c r="E840" i="1"/>
  <c r="H840" i="1" s="1"/>
  <c r="E841" i="1"/>
  <c r="E842" i="1"/>
  <c r="H842" i="1" s="1"/>
  <c r="E797" i="1"/>
  <c r="H797" i="1" s="1"/>
  <c r="E798" i="1"/>
  <c r="E799" i="1"/>
  <c r="H799" i="1" s="1"/>
  <c r="E800" i="1"/>
  <c r="H800" i="1" s="1"/>
  <c r="E801" i="1"/>
  <c r="H801" i="1" s="1"/>
  <c r="H793" i="1"/>
  <c r="I793" i="1" s="1"/>
  <c r="H794" i="1"/>
  <c r="I794" i="1" s="1"/>
  <c r="E795" i="1"/>
  <c r="H795" i="1" s="1"/>
  <c r="E796" i="1"/>
  <c r="H796" i="1" s="1"/>
  <c r="E2" i="1"/>
  <c r="H2" i="1" s="1"/>
  <c r="E3" i="1"/>
  <c r="I10" i="10" s="1"/>
  <c r="E4" i="1"/>
  <c r="H4" i="1" s="1"/>
  <c r="I4" i="1" s="1"/>
  <c r="E5" i="1"/>
  <c r="H5" i="1" s="1"/>
  <c r="I5" i="1" s="1"/>
  <c r="E6" i="1"/>
  <c r="H6" i="1" s="1"/>
  <c r="I6" i="1" s="1"/>
  <c r="E7" i="1"/>
  <c r="E10" i="1"/>
  <c r="E11" i="1"/>
  <c r="H11" i="1" s="1"/>
  <c r="I11" i="1" s="1"/>
  <c r="E12" i="1"/>
  <c r="H12" i="1" s="1"/>
  <c r="E13" i="1"/>
  <c r="E14" i="1"/>
  <c r="H14" i="1" s="1"/>
  <c r="I14" i="1" s="1"/>
  <c r="E15" i="1"/>
  <c r="E16" i="1"/>
  <c r="H16" i="1" s="1"/>
  <c r="E17" i="1"/>
  <c r="E18" i="1"/>
  <c r="E19" i="1"/>
  <c r="H19" i="1" s="1"/>
  <c r="I19" i="1" s="1"/>
  <c r="E20" i="1"/>
  <c r="E21" i="1"/>
  <c r="E22" i="1"/>
  <c r="H22" i="1" s="1"/>
  <c r="I22" i="1" s="1"/>
  <c r="E23" i="1"/>
  <c r="H23" i="1" s="1"/>
  <c r="E24" i="1"/>
  <c r="H24" i="1" s="1"/>
  <c r="E25" i="1"/>
  <c r="H25" i="1" s="1"/>
  <c r="E26" i="1"/>
  <c r="E27" i="1"/>
  <c r="H27" i="1" s="1"/>
  <c r="I27" i="1" s="1"/>
  <c r="E28" i="1"/>
  <c r="E29" i="1"/>
  <c r="E30" i="1"/>
  <c r="H30" i="1" s="1"/>
  <c r="I30" i="1" s="1"/>
  <c r="E31" i="1"/>
  <c r="E32" i="1"/>
  <c r="H32" i="1" s="1"/>
  <c r="E33" i="1"/>
  <c r="H33" i="1" s="1"/>
  <c r="E34" i="1"/>
  <c r="H34" i="1" s="1"/>
  <c r="E35" i="1"/>
  <c r="H35" i="1" s="1"/>
  <c r="I35" i="1" s="1"/>
  <c r="E36" i="1"/>
  <c r="E37" i="1"/>
  <c r="E38" i="1"/>
  <c r="H38" i="1" s="1"/>
  <c r="I38" i="1" s="1"/>
  <c r="E39" i="1"/>
  <c r="H39" i="1" s="1"/>
  <c r="E40" i="1"/>
  <c r="E41" i="1"/>
  <c r="H41" i="1" s="1"/>
  <c r="E42" i="1"/>
  <c r="E43" i="1"/>
  <c r="H43" i="1" s="1"/>
  <c r="I43" i="1" s="1"/>
  <c r="E44" i="1"/>
  <c r="H44" i="1" s="1"/>
  <c r="E45" i="1"/>
  <c r="E46" i="1"/>
  <c r="H46" i="1" s="1"/>
  <c r="I46" i="1" s="1"/>
  <c r="E47" i="1"/>
  <c r="E48" i="1"/>
  <c r="H48" i="1" s="1"/>
  <c r="E49" i="1"/>
  <c r="E50" i="1"/>
  <c r="H50" i="1" s="1"/>
  <c r="E51" i="1"/>
  <c r="H51" i="1" s="1"/>
  <c r="I51" i="1" s="1"/>
  <c r="E52" i="1"/>
  <c r="E53" i="1"/>
  <c r="H53" i="1" s="1"/>
  <c r="I53" i="1" s="1"/>
  <c r="E54" i="1"/>
  <c r="H54" i="1" s="1"/>
  <c r="I54" i="1" s="1"/>
  <c r="E55" i="1"/>
  <c r="E56" i="1"/>
  <c r="I12" i="10" s="1"/>
  <c r="E57" i="1"/>
  <c r="H57" i="1" s="1"/>
  <c r="E58" i="1"/>
  <c r="E59" i="1"/>
  <c r="H59" i="1" s="1"/>
  <c r="I59" i="1" s="1"/>
  <c r="E60" i="1"/>
  <c r="H60" i="1" s="1"/>
  <c r="E61" i="1"/>
  <c r="E62" i="1"/>
  <c r="H62" i="1" s="1"/>
  <c r="I62" i="1" s="1"/>
  <c r="E63" i="1"/>
  <c r="H63" i="1" s="1"/>
  <c r="E64" i="1"/>
  <c r="E65" i="1"/>
  <c r="E66" i="1"/>
  <c r="H66" i="1" s="1"/>
  <c r="E67" i="1"/>
  <c r="H67" i="1" s="1"/>
  <c r="I67" i="1" s="1"/>
  <c r="E68" i="1"/>
  <c r="E69" i="1"/>
  <c r="H69" i="1" s="1"/>
  <c r="I69" i="1" s="1"/>
  <c r="E70" i="1"/>
  <c r="H70" i="1" s="1"/>
  <c r="I70" i="1" s="1"/>
  <c r="E71" i="1"/>
  <c r="H71" i="1" s="1"/>
  <c r="E72" i="1"/>
  <c r="H72" i="1" s="1"/>
  <c r="E73" i="1"/>
  <c r="E74" i="1"/>
  <c r="E75" i="1"/>
  <c r="H75" i="1" s="1"/>
  <c r="I75" i="1" s="1"/>
  <c r="E76" i="1"/>
  <c r="E77" i="1"/>
  <c r="E78" i="1"/>
  <c r="H78" i="1" s="1"/>
  <c r="I78" i="1" s="1"/>
  <c r="E79" i="1"/>
  <c r="E80" i="1"/>
  <c r="H80" i="1" s="1"/>
  <c r="E81" i="1"/>
  <c r="E82" i="1"/>
  <c r="E83" i="1"/>
  <c r="H83" i="1" s="1"/>
  <c r="I83" i="1" s="1"/>
  <c r="E84" i="1"/>
  <c r="E85" i="1"/>
  <c r="H85" i="1" s="1"/>
  <c r="E86" i="1"/>
  <c r="E87" i="1"/>
  <c r="E88" i="1"/>
  <c r="H88" i="1" s="1"/>
  <c r="I88" i="1" s="1"/>
  <c r="E89" i="1"/>
  <c r="E90" i="1"/>
  <c r="H90" i="1" s="1"/>
  <c r="E91" i="1"/>
  <c r="H91" i="1" s="1"/>
  <c r="E92" i="1"/>
  <c r="H92" i="1" s="1"/>
  <c r="E93" i="1"/>
  <c r="H93" i="1" s="1"/>
  <c r="I93" i="1" s="1"/>
  <c r="E94" i="1"/>
  <c r="E95" i="1"/>
  <c r="E96" i="1"/>
  <c r="H96" i="1" s="1"/>
  <c r="I96" i="1" s="1"/>
  <c r="E97" i="1"/>
  <c r="H97" i="1" s="1"/>
  <c r="E98" i="1"/>
  <c r="E99" i="1"/>
  <c r="H99" i="1" s="1"/>
  <c r="E100" i="1"/>
  <c r="E101" i="1"/>
  <c r="H101" i="1" s="1"/>
  <c r="I101" i="1" s="1"/>
  <c r="E102" i="1"/>
  <c r="H102" i="1" s="1"/>
  <c r="E103" i="1"/>
  <c r="E104" i="1"/>
  <c r="H104" i="1" s="1"/>
  <c r="I104" i="1" s="1"/>
  <c r="E105" i="1"/>
  <c r="E106" i="1"/>
  <c r="H106" i="1" s="1"/>
  <c r="E107" i="1"/>
  <c r="E108" i="1"/>
  <c r="H108" i="1" s="1"/>
  <c r="E109" i="1"/>
  <c r="H109" i="1" s="1"/>
  <c r="I109" i="1" s="1"/>
  <c r="E110" i="1"/>
  <c r="E111" i="1"/>
  <c r="H111" i="1" s="1"/>
  <c r="E112" i="1"/>
  <c r="H112" i="1" s="1"/>
  <c r="I112" i="1" s="1"/>
  <c r="E113" i="1"/>
  <c r="E114" i="1"/>
  <c r="E115" i="1"/>
  <c r="H115" i="1" s="1"/>
  <c r="E116" i="1"/>
  <c r="E117" i="1"/>
  <c r="H117" i="1" s="1"/>
  <c r="I117" i="1" s="1"/>
  <c r="E118" i="1"/>
  <c r="H118" i="1" s="1"/>
  <c r="E119" i="1"/>
  <c r="E120" i="1"/>
  <c r="H120" i="1" s="1"/>
  <c r="I120" i="1" s="1"/>
  <c r="E121" i="1"/>
  <c r="H121" i="1" s="1"/>
  <c r="E122" i="1"/>
  <c r="E123" i="1"/>
  <c r="E124" i="1"/>
  <c r="H124" i="1" s="1"/>
  <c r="E125" i="1"/>
  <c r="H125" i="1" s="1"/>
  <c r="I125" i="1" s="1"/>
  <c r="E126" i="1"/>
  <c r="E127" i="1"/>
  <c r="H127" i="1" s="1"/>
  <c r="E128" i="1"/>
  <c r="H128" i="1" s="1"/>
  <c r="I128" i="1" s="1"/>
  <c r="E129" i="1"/>
  <c r="H129" i="1" s="1"/>
  <c r="E130" i="1"/>
  <c r="E131" i="1"/>
  <c r="E132" i="1"/>
  <c r="E133" i="1"/>
  <c r="H133" i="1" s="1"/>
  <c r="I133" i="1" s="1"/>
  <c r="E134" i="1"/>
  <c r="H134" i="1" s="1"/>
  <c r="E135" i="1"/>
  <c r="E136" i="1"/>
  <c r="H136" i="1" s="1"/>
  <c r="I136" i="1" s="1"/>
  <c r="E137" i="1"/>
  <c r="H137" i="1" s="1"/>
  <c r="E138" i="1"/>
  <c r="H138" i="1" s="1"/>
  <c r="E139" i="1"/>
  <c r="H139" i="1" s="1"/>
  <c r="E140" i="1"/>
  <c r="E141" i="1"/>
  <c r="H141" i="1" s="1"/>
  <c r="I141" i="1" s="1"/>
  <c r="E142" i="1"/>
  <c r="E143" i="1"/>
  <c r="E144" i="1"/>
  <c r="H144" i="1" s="1"/>
  <c r="I144" i="1" s="1"/>
  <c r="E145" i="1"/>
  <c r="H145" i="1" s="1"/>
  <c r="E146" i="1"/>
  <c r="E147" i="1"/>
  <c r="H147" i="1" s="1"/>
  <c r="E148" i="1"/>
  <c r="E149" i="1"/>
  <c r="H149" i="1" s="1"/>
  <c r="I149" i="1" s="1"/>
  <c r="E150" i="1"/>
  <c r="E151" i="1"/>
  <c r="E152" i="1"/>
  <c r="H152" i="1" s="1"/>
  <c r="I152" i="1" s="1"/>
  <c r="E153" i="1"/>
  <c r="E154" i="1"/>
  <c r="H154" i="1" s="1"/>
  <c r="E155" i="1"/>
  <c r="E156" i="1"/>
  <c r="H156" i="1" s="1"/>
  <c r="E157" i="1"/>
  <c r="H157" i="1" s="1"/>
  <c r="I157" i="1" s="1"/>
  <c r="E158" i="1"/>
  <c r="E159" i="1"/>
  <c r="E160" i="1"/>
  <c r="H160" i="1" s="1"/>
  <c r="I160" i="1" s="1"/>
  <c r="E161" i="1"/>
  <c r="H161" i="1" s="1"/>
  <c r="E162" i="1"/>
  <c r="E163" i="1"/>
  <c r="H163" i="1" s="1"/>
  <c r="E164" i="1"/>
  <c r="E165" i="1"/>
  <c r="H165" i="1" s="1"/>
  <c r="I165" i="1" s="1"/>
  <c r="E166" i="1"/>
  <c r="H166" i="1" s="1"/>
  <c r="E167" i="1"/>
  <c r="E168" i="1"/>
  <c r="H168" i="1" s="1"/>
  <c r="I168" i="1" s="1"/>
  <c r="E169" i="1"/>
  <c r="E170" i="1"/>
  <c r="H170" i="1" s="1"/>
  <c r="E171" i="1"/>
  <c r="E172" i="1"/>
  <c r="H172" i="1" s="1"/>
  <c r="E173" i="1"/>
  <c r="H173" i="1" s="1"/>
  <c r="I173" i="1" s="1"/>
  <c r="E174" i="1"/>
  <c r="E175" i="1"/>
  <c r="H175" i="1" s="1"/>
  <c r="E176" i="1"/>
  <c r="H176" i="1" s="1"/>
  <c r="I176" i="1" s="1"/>
  <c r="E177" i="1"/>
  <c r="E178" i="1"/>
  <c r="E179" i="1"/>
  <c r="H179" i="1" s="1"/>
  <c r="E180" i="1"/>
  <c r="E181" i="1"/>
  <c r="H181" i="1" s="1"/>
  <c r="I181" i="1" s="1"/>
  <c r="E182" i="1"/>
  <c r="E183" i="1"/>
  <c r="E184" i="1"/>
  <c r="H184" i="1" s="1"/>
  <c r="I184" i="1" s="1"/>
  <c r="E185" i="1"/>
  <c r="E186" i="1"/>
  <c r="E187" i="1"/>
  <c r="E188" i="1"/>
  <c r="H188" i="1" s="1"/>
  <c r="E189" i="1"/>
  <c r="H189" i="1" s="1"/>
  <c r="I189" i="1" s="1"/>
  <c r="E190" i="1"/>
  <c r="E191" i="1"/>
  <c r="H191" i="1" s="1"/>
  <c r="E192" i="1"/>
  <c r="H192" i="1" s="1"/>
  <c r="I192" i="1" s="1"/>
  <c r="E193" i="1"/>
  <c r="H193" i="1" s="1"/>
  <c r="E194" i="1"/>
  <c r="E195" i="1"/>
  <c r="E196" i="1"/>
  <c r="E197" i="1"/>
  <c r="H197" i="1" s="1"/>
  <c r="I197" i="1" s="1"/>
  <c r="E198" i="1"/>
  <c r="H198" i="1" s="1"/>
  <c r="E199" i="1"/>
  <c r="E200" i="1"/>
  <c r="H200" i="1" s="1"/>
  <c r="I200" i="1" s="1"/>
  <c r="E201" i="1"/>
  <c r="H201" i="1" s="1"/>
  <c r="E202" i="1"/>
  <c r="H202" i="1" s="1"/>
  <c r="E203" i="1"/>
  <c r="H203" i="1" s="1"/>
  <c r="E204" i="1"/>
  <c r="E205" i="1"/>
  <c r="H205" i="1" s="1"/>
  <c r="I205" i="1" s="1"/>
  <c r="E206" i="1"/>
  <c r="E207" i="1"/>
  <c r="H207" i="1" s="1"/>
  <c r="E208" i="1"/>
  <c r="H208" i="1" s="1"/>
  <c r="I208" i="1" s="1"/>
  <c r="E209" i="1"/>
  <c r="H209" i="1" s="1"/>
  <c r="E210" i="1"/>
  <c r="H210" i="1" s="1"/>
  <c r="E211" i="1"/>
  <c r="H211" i="1" s="1"/>
  <c r="E212" i="1"/>
  <c r="E213" i="1"/>
  <c r="H213" i="1" s="1"/>
  <c r="I213" i="1" s="1"/>
  <c r="E214" i="1"/>
  <c r="E215" i="1"/>
  <c r="E216" i="1"/>
  <c r="H216" i="1" s="1"/>
  <c r="I216" i="1" s="1"/>
  <c r="E217" i="1"/>
  <c r="E218" i="1"/>
  <c r="H218" i="1" s="1"/>
  <c r="E219" i="1"/>
  <c r="E220" i="1"/>
  <c r="H220" i="1" s="1"/>
  <c r="E221" i="1"/>
  <c r="H221" i="1" s="1"/>
  <c r="I221" i="1" s="1"/>
  <c r="E222" i="1"/>
  <c r="E223" i="1"/>
  <c r="E224" i="1"/>
  <c r="H224" i="1" s="1"/>
  <c r="I224" i="1" s="1"/>
  <c r="E225" i="1"/>
  <c r="H225" i="1" s="1"/>
  <c r="E226" i="1"/>
  <c r="E227" i="1"/>
  <c r="H227" i="1" s="1"/>
  <c r="E228" i="1"/>
  <c r="E229" i="1"/>
  <c r="H229" i="1" s="1"/>
  <c r="I229" i="1" s="1"/>
  <c r="E230" i="1"/>
  <c r="H230" i="1" s="1"/>
  <c r="E231" i="1"/>
  <c r="E232" i="1"/>
  <c r="H232" i="1" s="1"/>
  <c r="I232" i="1" s="1"/>
  <c r="E233" i="1"/>
  <c r="E234" i="1"/>
  <c r="H234" i="1" s="1"/>
  <c r="E235" i="1"/>
  <c r="E236" i="1"/>
  <c r="H236" i="1" s="1"/>
  <c r="E237" i="1"/>
  <c r="H237" i="1" s="1"/>
  <c r="I237" i="1" s="1"/>
  <c r="E238" i="1"/>
  <c r="E239" i="1"/>
  <c r="H239" i="1" s="1"/>
  <c r="E240" i="1"/>
  <c r="H240" i="1" s="1"/>
  <c r="I240" i="1" s="1"/>
  <c r="E241" i="1"/>
  <c r="E242" i="1"/>
  <c r="E243" i="1"/>
  <c r="H243" i="1" s="1"/>
  <c r="E244" i="1"/>
  <c r="E245" i="1"/>
  <c r="H245" i="1" s="1"/>
  <c r="I245" i="1" s="1"/>
  <c r="E246" i="1"/>
  <c r="H246" i="1" s="1"/>
  <c r="E247" i="1"/>
  <c r="E248" i="1"/>
  <c r="H248" i="1" s="1"/>
  <c r="I248" i="1" s="1"/>
  <c r="E249" i="1"/>
  <c r="E250" i="1"/>
  <c r="E251" i="1"/>
  <c r="E252" i="1"/>
  <c r="H252" i="1" s="1"/>
  <c r="E253" i="1"/>
  <c r="H253" i="1" s="1"/>
  <c r="I253" i="1" s="1"/>
  <c r="E254" i="1"/>
  <c r="E255" i="1"/>
  <c r="H255" i="1" s="1"/>
  <c r="E256" i="1"/>
  <c r="H256" i="1" s="1"/>
  <c r="I256" i="1" s="1"/>
  <c r="E257" i="1"/>
  <c r="H257" i="1" s="1"/>
  <c r="E258" i="1"/>
  <c r="E259" i="1"/>
  <c r="E260" i="1"/>
  <c r="E261" i="1"/>
  <c r="H261" i="1" s="1"/>
  <c r="I261" i="1" s="1"/>
  <c r="E262" i="1"/>
  <c r="H262" i="1" s="1"/>
  <c r="E263" i="1"/>
  <c r="E264" i="1"/>
  <c r="H264" i="1" s="1"/>
  <c r="I264" i="1" s="1"/>
  <c r="E265" i="1"/>
  <c r="H265" i="1" s="1"/>
  <c r="E266" i="1"/>
  <c r="H266" i="1" s="1"/>
  <c r="E267" i="1"/>
  <c r="H267" i="1" s="1"/>
  <c r="E268" i="1"/>
  <c r="E269" i="1"/>
  <c r="H269" i="1" s="1"/>
  <c r="I269" i="1" s="1"/>
  <c r="E270" i="1"/>
  <c r="E271" i="1"/>
  <c r="H271" i="1" s="1"/>
  <c r="E272" i="1"/>
  <c r="H272" i="1" s="1"/>
  <c r="I272" i="1" s="1"/>
  <c r="E273" i="1"/>
  <c r="H273" i="1" s="1"/>
  <c r="E274" i="1"/>
  <c r="E275" i="1"/>
  <c r="H275" i="1" s="1"/>
  <c r="E276" i="1"/>
  <c r="E277" i="1"/>
  <c r="H277" i="1" s="1"/>
  <c r="I277" i="1" s="1"/>
  <c r="E278" i="1"/>
  <c r="E279" i="1"/>
  <c r="E280" i="1"/>
  <c r="H280" i="1" s="1"/>
  <c r="I280" i="1" s="1"/>
  <c r="E281" i="1"/>
  <c r="E282" i="1"/>
  <c r="H282" i="1" s="1"/>
  <c r="E283" i="1"/>
  <c r="E284" i="1"/>
  <c r="H284" i="1" s="1"/>
  <c r="E285" i="1"/>
  <c r="H285" i="1" s="1"/>
  <c r="I285" i="1" s="1"/>
  <c r="E286" i="1"/>
  <c r="E287" i="1"/>
  <c r="E288" i="1"/>
  <c r="H288" i="1" s="1"/>
  <c r="I288" i="1" s="1"/>
  <c r="E289" i="1"/>
  <c r="H289" i="1" s="1"/>
  <c r="E290" i="1"/>
  <c r="E291" i="1"/>
  <c r="H291" i="1" s="1"/>
  <c r="E292" i="1"/>
  <c r="E293" i="1"/>
  <c r="H293" i="1" s="1"/>
  <c r="I293" i="1" s="1"/>
  <c r="E294" i="1"/>
  <c r="H294" i="1" s="1"/>
  <c r="E295" i="1"/>
  <c r="E296" i="1"/>
  <c r="H296" i="1" s="1"/>
  <c r="I296" i="1" s="1"/>
  <c r="E297" i="1"/>
  <c r="E298" i="1"/>
  <c r="H298" i="1" s="1"/>
  <c r="E299" i="1"/>
  <c r="E300" i="1"/>
  <c r="H300" i="1" s="1"/>
  <c r="E301" i="1"/>
  <c r="H301" i="1" s="1"/>
  <c r="I301" i="1" s="1"/>
  <c r="E302" i="1"/>
  <c r="E303" i="1"/>
  <c r="H303" i="1" s="1"/>
  <c r="E304" i="1"/>
  <c r="H304" i="1" s="1"/>
  <c r="I304" i="1" s="1"/>
  <c r="E305" i="1"/>
  <c r="E306" i="1"/>
  <c r="E307" i="1"/>
  <c r="H307" i="1" s="1"/>
  <c r="E308" i="1"/>
  <c r="E309" i="1"/>
  <c r="H309" i="1" s="1"/>
  <c r="I309" i="1" s="1"/>
  <c r="E310" i="1"/>
  <c r="H310" i="1" s="1"/>
  <c r="E311" i="1"/>
  <c r="E312" i="1"/>
  <c r="H312" i="1" s="1"/>
  <c r="I312" i="1" s="1"/>
  <c r="E313" i="1"/>
  <c r="H313" i="1" s="1"/>
  <c r="E314" i="1"/>
  <c r="E315" i="1"/>
  <c r="E316" i="1"/>
  <c r="H316" i="1" s="1"/>
  <c r="E317" i="1"/>
  <c r="H317" i="1" s="1"/>
  <c r="I317" i="1" s="1"/>
  <c r="E318" i="1"/>
  <c r="E319" i="1"/>
  <c r="H319" i="1" s="1"/>
  <c r="E320" i="1"/>
  <c r="H320" i="1" s="1"/>
  <c r="I320" i="1" s="1"/>
  <c r="E321" i="1"/>
  <c r="H321" i="1" s="1"/>
  <c r="E322" i="1"/>
  <c r="E323" i="1"/>
  <c r="E324" i="1"/>
  <c r="E325" i="1"/>
  <c r="H325" i="1" s="1"/>
  <c r="I325" i="1" s="1"/>
  <c r="E326" i="1"/>
  <c r="H326" i="1" s="1"/>
  <c r="E327" i="1"/>
  <c r="E328" i="1"/>
  <c r="H328" i="1" s="1"/>
  <c r="I328" i="1" s="1"/>
  <c r="E329" i="1"/>
  <c r="H329" i="1" s="1"/>
  <c r="E330" i="1"/>
  <c r="H330" i="1" s="1"/>
  <c r="E331" i="1"/>
  <c r="E332" i="1"/>
  <c r="E333" i="1"/>
  <c r="H333" i="1" s="1"/>
  <c r="I333" i="1" s="1"/>
  <c r="E334" i="1"/>
  <c r="E335" i="1"/>
  <c r="E336" i="1"/>
  <c r="H336" i="1" s="1"/>
  <c r="I336" i="1" s="1"/>
  <c r="E337" i="1"/>
  <c r="H337" i="1" s="1"/>
  <c r="E338" i="1"/>
  <c r="E339" i="1"/>
  <c r="H339" i="1" s="1"/>
  <c r="E340" i="1"/>
  <c r="E341" i="1"/>
  <c r="H341" i="1" s="1"/>
  <c r="I341" i="1" s="1"/>
  <c r="E342" i="1"/>
  <c r="E343" i="1"/>
  <c r="E344" i="1"/>
  <c r="H344" i="1" s="1"/>
  <c r="I344" i="1" s="1"/>
  <c r="E345" i="1"/>
  <c r="E346" i="1"/>
  <c r="H346" i="1" s="1"/>
  <c r="E347" i="1"/>
  <c r="H347" i="1" s="1"/>
  <c r="E348" i="1"/>
  <c r="H348" i="1" s="1"/>
  <c r="E349" i="1"/>
  <c r="H349" i="1" s="1"/>
  <c r="I349" i="1" s="1"/>
  <c r="E350" i="1"/>
  <c r="E351" i="1"/>
  <c r="E352" i="1"/>
  <c r="H352" i="1" s="1"/>
  <c r="I352" i="1" s="1"/>
  <c r="E353" i="1"/>
  <c r="H353" i="1" s="1"/>
  <c r="E354" i="1"/>
  <c r="E355" i="1"/>
  <c r="H355" i="1" s="1"/>
  <c r="E356" i="1"/>
  <c r="E357" i="1"/>
  <c r="H357" i="1" s="1"/>
  <c r="I357" i="1" s="1"/>
  <c r="E358" i="1"/>
  <c r="E359" i="1"/>
  <c r="E360" i="1"/>
  <c r="H360" i="1" s="1"/>
  <c r="I360" i="1" s="1"/>
  <c r="E361" i="1"/>
  <c r="E362" i="1"/>
  <c r="H362" i="1" s="1"/>
  <c r="E363" i="1"/>
  <c r="E364" i="1"/>
  <c r="H364" i="1" s="1"/>
  <c r="E365" i="1"/>
  <c r="H365" i="1" s="1"/>
  <c r="I365" i="1" s="1"/>
  <c r="E366" i="1"/>
  <c r="E367" i="1"/>
  <c r="H367" i="1" s="1"/>
  <c r="E368" i="1"/>
  <c r="H368" i="1" s="1"/>
  <c r="I368" i="1" s="1"/>
  <c r="E369" i="1"/>
  <c r="E370" i="1"/>
  <c r="E371" i="1"/>
  <c r="H371" i="1" s="1"/>
  <c r="E372" i="1"/>
  <c r="E373" i="1"/>
  <c r="H373" i="1" s="1"/>
  <c r="I373" i="1" s="1"/>
  <c r="E374" i="1"/>
  <c r="H374" i="1" s="1"/>
  <c r="E375" i="1"/>
  <c r="E376" i="1"/>
  <c r="H376" i="1" s="1"/>
  <c r="I376" i="1" s="1"/>
  <c r="E377" i="1"/>
  <c r="H377" i="1" s="1"/>
  <c r="E378" i="1"/>
  <c r="E379" i="1"/>
  <c r="E380" i="1"/>
  <c r="H380" i="1" s="1"/>
  <c r="E381" i="1"/>
  <c r="H381" i="1" s="1"/>
  <c r="I381" i="1" s="1"/>
  <c r="E382" i="1"/>
  <c r="E383" i="1"/>
  <c r="H383" i="1" s="1"/>
  <c r="E384" i="1"/>
  <c r="H384" i="1" s="1"/>
  <c r="I384" i="1" s="1"/>
  <c r="E385" i="1"/>
  <c r="H385" i="1" s="1"/>
  <c r="E386" i="1"/>
  <c r="H386" i="1" s="1"/>
  <c r="E387" i="1"/>
  <c r="E388" i="1"/>
  <c r="E389" i="1"/>
  <c r="H389" i="1" s="1"/>
  <c r="I389" i="1" s="1"/>
  <c r="E390" i="1"/>
  <c r="E391" i="1"/>
  <c r="E392" i="1"/>
  <c r="H392" i="1" s="1"/>
  <c r="I392" i="1" s="1"/>
  <c r="E393" i="1"/>
  <c r="E394" i="1"/>
  <c r="H394" i="1" s="1"/>
  <c r="E395" i="1"/>
  <c r="E396" i="1"/>
  <c r="E397" i="1"/>
  <c r="H397" i="1" s="1"/>
  <c r="I397" i="1" s="1"/>
  <c r="E398" i="1"/>
  <c r="E399" i="1"/>
  <c r="E400" i="1"/>
  <c r="H400" i="1" s="1"/>
  <c r="I400" i="1" s="1"/>
  <c r="E401" i="1"/>
  <c r="H401" i="1" s="1"/>
  <c r="E402" i="1"/>
  <c r="E403" i="1"/>
  <c r="H403" i="1" s="1"/>
  <c r="E404" i="1"/>
  <c r="E405" i="1"/>
  <c r="H405" i="1" s="1"/>
  <c r="I405" i="1" s="1"/>
  <c r="E406" i="1"/>
  <c r="E407" i="1"/>
  <c r="E408" i="1"/>
  <c r="H408" i="1" s="1"/>
  <c r="I408" i="1" s="1"/>
  <c r="E409" i="1"/>
  <c r="E410" i="1"/>
  <c r="H410" i="1" s="1"/>
  <c r="E411" i="1"/>
  <c r="H411" i="1" s="1"/>
  <c r="E412" i="1"/>
  <c r="H412" i="1" s="1"/>
  <c r="E413" i="1"/>
  <c r="H413" i="1" s="1"/>
  <c r="I413" i="1" s="1"/>
  <c r="E414" i="1"/>
  <c r="E415" i="1"/>
  <c r="E416" i="1"/>
  <c r="H416" i="1" s="1"/>
  <c r="I416" i="1" s="1"/>
  <c r="E417" i="1"/>
  <c r="H417" i="1" s="1"/>
  <c r="E418" i="1"/>
  <c r="E419" i="1"/>
  <c r="H419" i="1" s="1"/>
  <c r="E420" i="1"/>
  <c r="E421" i="1"/>
  <c r="H421" i="1" s="1"/>
  <c r="I421" i="1" s="1"/>
  <c r="E422" i="1"/>
  <c r="H422" i="1" s="1"/>
  <c r="E423" i="1"/>
  <c r="E424" i="1"/>
  <c r="H424" i="1" s="1"/>
  <c r="I424" i="1" s="1"/>
  <c r="E425" i="1"/>
  <c r="E426" i="1"/>
  <c r="H426" i="1" s="1"/>
  <c r="E427" i="1"/>
  <c r="E428" i="1"/>
  <c r="H428" i="1" s="1"/>
  <c r="E429" i="1"/>
  <c r="H429" i="1" s="1"/>
  <c r="I429" i="1" s="1"/>
  <c r="E430" i="1"/>
  <c r="E431" i="1"/>
  <c r="H431" i="1" s="1"/>
  <c r="E432" i="1"/>
  <c r="H432" i="1" s="1"/>
  <c r="I432" i="1" s="1"/>
  <c r="E433" i="1"/>
  <c r="E434" i="1"/>
  <c r="E435" i="1"/>
  <c r="H435" i="1" s="1"/>
  <c r="E436" i="1"/>
  <c r="E437" i="1"/>
  <c r="H437" i="1" s="1"/>
  <c r="I437" i="1" s="1"/>
  <c r="E438" i="1"/>
  <c r="H438" i="1" s="1"/>
  <c r="E439" i="1"/>
  <c r="E440" i="1"/>
  <c r="H440" i="1" s="1"/>
  <c r="I440" i="1" s="1"/>
  <c r="E441" i="1"/>
  <c r="H441" i="1" s="1"/>
  <c r="E442" i="1"/>
  <c r="H442" i="1" s="1"/>
  <c r="E443" i="1"/>
  <c r="E444" i="1"/>
  <c r="H444" i="1" s="1"/>
  <c r="E445" i="1"/>
  <c r="H445" i="1" s="1"/>
  <c r="I445" i="1" s="1"/>
  <c r="E446" i="1"/>
  <c r="E447" i="1"/>
  <c r="H447" i="1" s="1"/>
  <c r="E448" i="1"/>
  <c r="H448" i="1" s="1"/>
  <c r="I448" i="1" s="1"/>
  <c r="E449" i="1"/>
  <c r="H449" i="1" s="1"/>
  <c r="E450" i="1"/>
  <c r="E451" i="1"/>
  <c r="H451" i="1" s="1"/>
  <c r="E452" i="1"/>
  <c r="E453" i="1"/>
  <c r="H453" i="1" s="1"/>
  <c r="I453" i="1" s="1"/>
  <c r="E454" i="1"/>
  <c r="H454" i="1" s="1"/>
  <c r="E455" i="1"/>
  <c r="E456" i="1"/>
  <c r="H456" i="1" s="1"/>
  <c r="I456" i="1" s="1"/>
  <c r="E457" i="1"/>
  <c r="H457" i="1" s="1"/>
  <c r="E458" i="1"/>
  <c r="H458" i="1" s="1"/>
  <c r="E459" i="1"/>
  <c r="H459" i="1" s="1"/>
  <c r="E460" i="1"/>
  <c r="H460" i="1" s="1"/>
  <c r="E461" i="1"/>
  <c r="H461" i="1" s="1"/>
  <c r="I461" i="1" s="1"/>
  <c r="E462" i="1"/>
  <c r="E463" i="1"/>
  <c r="H463" i="1" s="1"/>
  <c r="E464" i="1"/>
  <c r="H464" i="1" s="1"/>
  <c r="I464" i="1" s="1"/>
  <c r="E465" i="1"/>
  <c r="H465" i="1" s="1"/>
  <c r="E466" i="1"/>
  <c r="E467" i="1"/>
  <c r="H467" i="1" s="1"/>
  <c r="E468" i="1"/>
  <c r="E469" i="1"/>
  <c r="H469" i="1" s="1"/>
  <c r="I469" i="1" s="1"/>
  <c r="E470" i="1"/>
  <c r="E471" i="1"/>
  <c r="E472" i="1"/>
  <c r="H472" i="1" s="1"/>
  <c r="I472" i="1" s="1"/>
  <c r="E473" i="1"/>
  <c r="E474" i="1"/>
  <c r="H474" i="1" s="1"/>
  <c r="E475" i="1"/>
  <c r="E476" i="1"/>
  <c r="H476" i="1" s="1"/>
  <c r="E477" i="1"/>
  <c r="H477" i="1" s="1"/>
  <c r="I477" i="1" s="1"/>
  <c r="E478" i="1"/>
  <c r="E479" i="1"/>
  <c r="E480" i="1"/>
  <c r="E481" i="1"/>
  <c r="E482" i="1"/>
  <c r="E483" i="1"/>
  <c r="H483" i="1" s="1"/>
  <c r="E484" i="1"/>
  <c r="E485" i="1"/>
  <c r="H485" i="1" s="1"/>
  <c r="I485" i="1" s="1"/>
  <c r="E486" i="1"/>
  <c r="H486" i="1" s="1"/>
  <c r="E487" i="1"/>
  <c r="H487" i="1" s="1"/>
  <c r="E488" i="1"/>
  <c r="H488" i="1" s="1"/>
  <c r="I488" i="1" s="1"/>
  <c r="E489" i="1"/>
  <c r="E490" i="1"/>
  <c r="H490" i="1" s="1"/>
  <c r="E491" i="1"/>
  <c r="E492" i="1"/>
  <c r="H492" i="1" s="1"/>
  <c r="E493" i="1"/>
  <c r="H493" i="1" s="1"/>
  <c r="I493" i="1" s="1"/>
  <c r="E494" i="1"/>
  <c r="H494" i="1" s="1"/>
  <c r="E495" i="1"/>
  <c r="E496" i="1"/>
  <c r="H496" i="1" s="1"/>
  <c r="I496" i="1" s="1"/>
  <c r="E497" i="1"/>
  <c r="E498" i="1"/>
  <c r="E499" i="1"/>
  <c r="E500" i="1"/>
  <c r="E501" i="1"/>
  <c r="H501" i="1" s="1"/>
  <c r="I501" i="1" s="1"/>
  <c r="E502" i="1"/>
  <c r="H502" i="1" s="1"/>
  <c r="E503" i="1"/>
  <c r="H503" i="1" s="1"/>
  <c r="E504" i="1"/>
  <c r="H504" i="1" s="1"/>
  <c r="E505" i="1"/>
  <c r="H505" i="1" s="1"/>
  <c r="E506" i="1"/>
  <c r="E507" i="1"/>
  <c r="H507" i="1" s="1"/>
  <c r="E508" i="1"/>
  <c r="E509" i="1"/>
  <c r="H509" i="1" s="1"/>
  <c r="I509" i="1" s="1"/>
  <c r="E510" i="1"/>
  <c r="H510" i="1" s="1"/>
  <c r="E511" i="1"/>
  <c r="H511" i="1" s="1"/>
  <c r="E512" i="1"/>
  <c r="H512" i="1" s="1"/>
  <c r="I512" i="1" s="1"/>
  <c r="E513" i="1"/>
  <c r="H513" i="1" s="1"/>
  <c r="E514" i="1"/>
  <c r="H514" i="1" s="1"/>
  <c r="E515" i="1"/>
  <c r="E516" i="1"/>
  <c r="H516" i="1" s="1"/>
  <c r="E517" i="1"/>
  <c r="H517" i="1" s="1"/>
  <c r="I517" i="1" s="1"/>
  <c r="E518" i="1"/>
  <c r="E519" i="1"/>
  <c r="H519" i="1" s="1"/>
  <c r="E520" i="1"/>
  <c r="H520" i="1" s="1"/>
  <c r="E521" i="1"/>
  <c r="H521" i="1" s="1"/>
  <c r="E522" i="1"/>
  <c r="E523" i="1"/>
  <c r="H523" i="1" s="1"/>
  <c r="E524" i="1"/>
  <c r="E525" i="1"/>
  <c r="H525" i="1" s="1"/>
  <c r="I525" i="1" s="1"/>
  <c r="E526" i="1"/>
  <c r="E527" i="1"/>
  <c r="H527" i="1" s="1"/>
  <c r="E528" i="1"/>
  <c r="H528" i="1" s="1"/>
  <c r="I528" i="1" s="1"/>
  <c r="E529" i="1"/>
  <c r="E530" i="1"/>
  <c r="H530" i="1" s="1"/>
  <c r="E531" i="1"/>
  <c r="E532" i="1"/>
  <c r="E533" i="1"/>
  <c r="H533" i="1" s="1"/>
  <c r="I533" i="1" s="1"/>
  <c r="E534" i="1"/>
  <c r="H534" i="1" s="1"/>
  <c r="E535" i="1"/>
  <c r="E536" i="1"/>
  <c r="H536" i="1" s="1"/>
  <c r="E537" i="1"/>
  <c r="H537" i="1" s="1"/>
  <c r="E538" i="1"/>
  <c r="H538" i="1" s="1"/>
  <c r="E539" i="1"/>
  <c r="E540" i="1"/>
  <c r="H540" i="1" s="1"/>
  <c r="E541" i="1"/>
  <c r="H541" i="1" s="1"/>
  <c r="I541" i="1" s="1"/>
  <c r="E542" i="1"/>
  <c r="E543" i="1"/>
  <c r="E544" i="1"/>
  <c r="E545" i="1"/>
  <c r="H545" i="1" s="1"/>
  <c r="E546" i="1"/>
  <c r="E547" i="1"/>
  <c r="H547" i="1" s="1"/>
  <c r="E548" i="1"/>
  <c r="E549" i="1"/>
  <c r="H549" i="1" s="1"/>
  <c r="I549" i="1" s="1"/>
  <c r="E550" i="1"/>
  <c r="E551" i="1"/>
  <c r="H551" i="1" s="1"/>
  <c r="E552" i="1"/>
  <c r="E553" i="1"/>
  <c r="H553" i="1" s="1"/>
  <c r="E554" i="1"/>
  <c r="E555" i="1"/>
  <c r="H555" i="1" s="1"/>
  <c r="E556" i="1"/>
  <c r="E557" i="1"/>
  <c r="H557" i="1" s="1"/>
  <c r="I557" i="1" s="1"/>
  <c r="E558" i="1"/>
  <c r="E559" i="1"/>
  <c r="E560" i="1"/>
  <c r="H560" i="1" s="1"/>
  <c r="I560" i="1" s="1"/>
  <c r="E561" i="1"/>
  <c r="E562" i="1"/>
  <c r="H562" i="1" s="1"/>
  <c r="E563" i="1"/>
  <c r="H563" i="1" s="1"/>
  <c r="E564" i="1"/>
  <c r="H564" i="1" s="1"/>
  <c r="E565" i="1"/>
  <c r="H565" i="1" s="1"/>
  <c r="I565" i="1" s="1"/>
  <c r="E566" i="1"/>
  <c r="E567" i="1"/>
  <c r="H567" i="1" s="1"/>
  <c r="E568" i="1"/>
  <c r="E569" i="1"/>
  <c r="H569" i="1" s="1"/>
  <c r="E570" i="1"/>
  <c r="E571" i="1"/>
  <c r="H571" i="1" s="1"/>
  <c r="E572" i="1"/>
  <c r="H572" i="1" s="1"/>
  <c r="E573" i="1"/>
  <c r="H573" i="1" s="1"/>
  <c r="I573" i="1" s="1"/>
  <c r="E574" i="1"/>
  <c r="E575" i="1"/>
  <c r="H575" i="1" s="1"/>
  <c r="E576" i="1"/>
  <c r="E577" i="1"/>
  <c r="H577" i="1" s="1"/>
  <c r="E578" i="1"/>
  <c r="E579" i="1"/>
  <c r="H579" i="1" s="1"/>
  <c r="E580" i="1"/>
  <c r="H580" i="1" s="1"/>
  <c r="E581" i="1"/>
  <c r="H581" i="1" s="1"/>
  <c r="I581" i="1" s="1"/>
  <c r="E582" i="1"/>
  <c r="H582" i="1" s="1"/>
  <c r="E583" i="1"/>
  <c r="E584" i="1"/>
  <c r="H584" i="1" s="1"/>
  <c r="I584" i="1" s="1"/>
  <c r="E585" i="1"/>
  <c r="E586" i="1"/>
  <c r="H586" i="1" s="1"/>
  <c r="E587" i="1"/>
  <c r="E588" i="1"/>
  <c r="H588" i="1" s="1"/>
  <c r="E589" i="1"/>
  <c r="H589" i="1" s="1"/>
  <c r="I589" i="1" s="1"/>
  <c r="E590" i="1"/>
  <c r="H590" i="1" s="1"/>
  <c r="E591" i="1"/>
  <c r="H591" i="1" s="1"/>
  <c r="E592" i="1"/>
  <c r="H592" i="1" s="1"/>
  <c r="E593" i="1"/>
  <c r="E594" i="1"/>
  <c r="E595" i="1"/>
  <c r="E596" i="1"/>
  <c r="E597" i="1"/>
  <c r="H597" i="1" s="1"/>
  <c r="I597" i="1" s="1"/>
  <c r="E598" i="1"/>
  <c r="H598" i="1" s="1"/>
  <c r="E599" i="1"/>
  <c r="H599" i="1" s="1"/>
  <c r="E600" i="1"/>
  <c r="H600" i="1" s="1"/>
  <c r="I600" i="1" s="1"/>
  <c r="E601" i="1"/>
  <c r="H601" i="1" s="1"/>
  <c r="E602" i="1"/>
  <c r="H602" i="1" s="1"/>
  <c r="E603" i="1"/>
  <c r="E604" i="1"/>
  <c r="H604" i="1" s="1"/>
  <c r="E605" i="1"/>
  <c r="H605" i="1" s="1"/>
  <c r="I605" i="1" s="1"/>
  <c r="E606" i="1"/>
  <c r="H606" i="1" s="1"/>
  <c r="E607" i="1"/>
  <c r="H607" i="1" s="1"/>
  <c r="E608" i="1"/>
  <c r="H608" i="1" s="1"/>
  <c r="E609" i="1"/>
  <c r="H609" i="1" s="1"/>
  <c r="E610" i="1"/>
  <c r="E611" i="1"/>
  <c r="E612" i="1"/>
  <c r="H612" i="1" s="1"/>
  <c r="E613" i="1"/>
  <c r="H613" i="1" s="1"/>
  <c r="I613" i="1" s="1"/>
  <c r="E614" i="1"/>
  <c r="E615" i="1"/>
  <c r="H615" i="1" s="1"/>
  <c r="E616" i="1"/>
  <c r="H616" i="1" s="1"/>
  <c r="I616" i="1" s="1"/>
  <c r="E617" i="1"/>
  <c r="H617" i="1" s="1"/>
  <c r="E618" i="1"/>
  <c r="H618" i="1" s="1"/>
  <c r="E619" i="1"/>
  <c r="H619" i="1" s="1"/>
  <c r="I619" i="1" s="1"/>
  <c r="E620" i="1"/>
  <c r="H620" i="1" s="1"/>
  <c r="E621" i="1"/>
  <c r="H621" i="1" s="1"/>
  <c r="I621" i="1" s="1"/>
  <c r="E622" i="1"/>
  <c r="H622" i="1" s="1"/>
  <c r="E623" i="1"/>
  <c r="E624" i="1"/>
  <c r="H624" i="1" s="1"/>
  <c r="E625" i="1"/>
  <c r="H625" i="1" s="1"/>
  <c r="E626" i="1"/>
  <c r="H626" i="1" s="1"/>
  <c r="E627" i="1"/>
  <c r="H627" i="1" s="1"/>
  <c r="E628" i="1"/>
  <c r="E629" i="1"/>
  <c r="H629" i="1" s="1"/>
  <c r="I629" i="1" s="1"/>
  <c r="E630" i="1"/>
  <c r="E631" i="1"/>
  <c r="E632" i="1"/>
  <c r="H632" i="1" s="1"/>
  <c r="I632" i="1" s="1"/>
  <c r="E633" i="1"/>
  <c r="H633" i="1" s="1"/>
  <c r="E634" i="1"/>
  <c r="H634" i="1" s="1"/>
  <c r="E635" i="1"/>
  <c r="H635" i="1" s="1"/>
  <c r="E636" i="1"/>
  <c r="E637" i="1"/>
  <c r="H637" i="1" s="1"/>
  <c r="I637" i="1" s="1"/>
  <c r="E638" i="1"/>
  <c r="E639" i="1"/>
  <c r="E640" i="1"/>
  <c r="H640" i="1" s="1"/>
  <c r="E641" i="1"/>
  <c r="E642" i="1"/>
  <c r="H642" i="1" s="1"/>
  <c r="E643" i="1"/>
  <c r="H643" i="1" s="1"/>
  <c r="E644" i="1"/>
  <c r="E645" i="1"/>
  <c r="H645" i="1" s="1"/>
  <c r="I645" i="1" s="1"/>
  <c r="E646" i="1"/>
  <c r="H646" i="1" s="1"/>
  <c r="E647" i="1"/>
  <c r="E648" i="1"/>
  <c r="H648" i="1" s="1"/>
  <c r="E649" i="1"/>
  <c r="E650" i="1"/>
  <c r="H650" i="1" s="1"/>
  <c r="E651" i="1"/>
  <c r="H651" i="1" s="1"/>
  <c r="E652" i="1"/>
  <c r="H652" i="1" s="1"/>
  <c r="E653" i="1"/>
  <c r="H653" i="1" s="1"/>
  <c r="I653" i="1" s="1"/>
  <c r="E654" i="1"/>
  <c r="H654" i="1" s="1"/>
  <c r="E655" i="1"/>
  <c r="H655" i="1" s="1"/>
  <c r="E656" i="1"/>
  <c r="E657" i="1"/>
  <c r="E658" i="1"/>
  <c r="E659" i="1"/>
  <c r="H659" i="1" s="1"/>
  <c r="E660" i="1"/>
  <c r="E661" i="1"/>
  <c r="H661" i="1" s="1"/>
  <c r="I661" i="1" s="1"/>
  <c r="E662" i="1"/>
  <c r="H662" i="1" s="1"/>
  <c r="E663" i="1"/>
  <c r="H663" i="1" s="1"/>
  <c r="E664" i="1"/>
  <c r="E665" i="1"/>
  <c r="H665" i="1" s="1"/>
  <c r="E666" i="1"/>
  <c r="E667" i="1"/>
  <c r="H667" i="1" s="1"/>
  <c r="E668" i="1"/>
  <c r="H668" i="1" s="1"/>
  <c r="E669" i="1"/>
  <c r="H669" i="1" s="1"/>
  <c r="I669" i="1" s="1"/>
  <c r="E670" i="1"/>
  <c r="H670" i="1" s="1"/>
  <c r="E671" i="1"/>
  <c r="H671" i="1" s="1"/>
  <c r="E672" i="1"/>
  <c r="H672" i="1" s="1"/>
  <c r="E673" i="1"/>
  <c r="E674" i="1"/>
  <c r="H674" i="1" s="1"/>
  <c r="E675" i="1"/>
  <c r="E676" i="1"/>
  <c r="E677" i="1"/>
  <c r="H677" i="1" s="1"/>
  <c r="I677" i="1" s="1"/>
  <c r="E678" i="1"/>
  <c r="H678" i="1" s="1"/>
  <c r="E679" i="1"/>
  <c r="E680" i="1"/>
  <c r="H680" i="1" s="1"/>
  <c r="E681" i="1"/>
  <c r="E682" i="1"/>
  <c r="H682" i="1" s="1"/>
  <c r="E683" i="1"/>
  <c r="E684" i="1"/>
  <c r="H684" i="1" s="1"/>
  <c r="E685" i="1"/>
  <c r="H685" i="1" s="1"/>
  <c r="I685" i="1" s="1"/>
  <c r="E686" i="1"/>
  <c r="H686" i="1" s="1"/>
  <c r="E687" i="1"/>
  <c r="H687" i="1" s="1"/>
  <c r="E688" i="1"/>
  <c r="H688" i="1" s="1"/>
  <c r="E689" i="1"/>
  <c r="H689" i="1" s="1"/>
  <c r="E690" i="1"/>
  <c r="E691" i="1"/>
  <c r="E692" i="1"/>
  <c r="E693" i="1"/>
  <c r="H693" i="1" s="1"/>
  <c r="I693" i="1" s="1"/>
  <c r="E694" i="1"/>
  <c r="H694" i="1" s="1"/>
  <c r="E695" i="1"/>
  <c r="H695" i="1" s="1"/>
  <c r="E696" i="1"/>
  <c r="E697" i="1"/>
  <c r="H697" i="1" s="1"/>
  <c r="E698" i="1"/>
  <c r="E699" i="1"/>
  <c r="H699" i="1" s="1"/>
  <c r="E700" i="1"/>
  <c r="E701" i="1"/>
  <c r="H701" i="1" s="1"/>
  <c r="I701" i="1" s="1"/>
  <c r="E702" i="1"/>
  <c r="H702" i="1" s="1"/>
  <c r="E703" i="1"/>
  <c r="H703" i="1" s="1"/>
  <c r="E704" i="1"/>
  <c r="H704" i="1" s="1"/>
  <c r="E705" i="1"/>
  <c r="H705" i="1" s="1"/>
  <c r="E706" i="1"/>
  <c r="E707" i="1"/>
  <c r="E708" i="1"/>
  <c r="E709" i="1"/>
  <c r="H709" i="1" s="1"/>
  <c r="I709" i="1" s="1"/>
  <c r="E710" i="1"/>
  <c r="H710" i="1" s="1"/>
  <c r="E711" i="1"/>
  <c r="H711" i="1" s="1"/>
  <c r="E712" i="1"/>
  <c r="H712" i="1" s="1"/>
  <c r="E713" i="1"/>
  <c r="H713" i="1" s="1"/>
  <c r="E714" i="1"/>
  <c r="H714" i="1" s="1"/>
  <c r="E715" i="1"/>
  <c r="H715" i="1" s="1"/>
  <c r="E716" i="1"/>
  <c r="H716" i="1" s="1"/>
  <c r="E717" i="1"/>
  <c r="H717" i="1" s="1"/>
  <c r="I717" i="1" s="1"/>
  <c r="E718" i="1"/>
  <c r="H718" i="1" s="1"/>
  <c r="E719" i="1"/>
  <c r="H719" i="1" s="1"/>
  <c r="E720" i="1"/>
  <c r="H720" i="1" s="1"/>
  <c r="E721" i="1"/>
  <c r="H721" i="1" s="1"/>
  <c r="E722" i="1"/>
  <c r="H722" i="1" s="1"/>
  <c r="E723" i="1"/>
  <c r="H723" i="1" s="1"/>
  <c r="E724" i="1"/>
  <c r="H724" i="1" s="1"/>
  <c r="E725" i="1"/>
  <c r="H725" i="1" s="1"/>
  <c r="I725" i="1" s="1"/>
  <c r="E726" i="1"/>
  <c r="E727" i="1"/>
  <c r="H727" i="1" s="1"/>
  <c r="E728" i="1"/>
  <c r="H728" i="1" s="1"/>
  <c r="E729" i="1"/>
  <c r="H729" i="1" s="1"/>
  <c r="E730" i="1"/>
  <c r="H730" i="1" s="1"/>
  <c r="E731" i="1"/>
  <c r="H731" i="1" s="1"/>
  <c r="E732" i="1"/>
  <c r="H732" i="1" s="1"/>
  <c r="E733" i="1"/>
  <c r="H733" i="1" s="1"/>
  <c r="I733" i="1" s="1"/>
  <c r="E734" i="1"/>
  <c r="H734" i="1" s="1"/>
  <c r="E735" i="1"/>
  <c r="H735" i="1" s="1"/>
  <c r="E736" i="1"/>
  <c r="H736" i="1" s="1"/>
  <c r="E737" i="1"/>
  <c r="H737" i="1" s="1"/>
  <c r="E738" i="1"/>
  <c r="H738" i="1" s="1"/>
  <c r="E739" i="1"/>
  <c r="H739" i="1" s="1"/>
  <c r="E740" i="1"/>
  <c r="H740" i="1" s="1"/>
  <c r="E741" i="1"/>
  <c r="H741" i="1" s="1"/>
  <c r="I741" i="1" s="1"/>
  <c r="E742" i="1"/>
  <c r="H742" i="1" s="1"/>
  <c r="E743" i="1"/>
  <c r="E744" i="1"/>
  <c r="H744" i="1" s="1"/>
  <c r="E745" i="1"/>
  <c r="H745" i="1" s="1"/>
  <c r="E746" i="1"/>
  <c r="H746" i="1" s="1"/>
  <c r="E747" i="1"/>
  <c r="H747" i="1" s="1"/>
  <c r="E748" i="1"/>
  <c r="H748" i="1" s="1"/>
  <c r="E749" i="1"/>
  <c r="H749" i="1" s="1"/>
  <c r="I749" i="1" s="1"/>
  <c r="E750" i="1"/>
  <c r="H750" i="1" s="1"/>
  <c r="E751" i="1"/>
  <c r="H751" i="1" s="1"/>
  <c r="E752" i="1"/>
  <c r="H752" i="1" s="1"/>
  <c r="E753" i="1"/>
  <c r="H753" i="1" s="1"/>
  <c r="E754" i="1"/>
  <c r="H754" i="1" s="1"/>
  <c r="E755" i="1"/>
  <c r="H755" i="1" s="1"/>
  <c r="E756" i="1"/>
  <c r="H756" i="1" s="1"/>
  <c r="E757" i="1"/>
  <c r="H757" i="1" s="1"/>
  <c r="I757" i="1" s="1"/>
  <c r="E758" i="1"/>
  <c r="H758" i="1" s="1"/>
  <c r="E759" i="1"/>
  <c r="H759" i="1" s="1"/>
  <c r="E760" i="1"/>
  <c r="E761" i="1"/>
  <c r="H761" i="1" s="1"/>
  <c r="E762" i="1"/>
  <c r="H762" i="1" s="1"/>
  <c r="E763" i="1"/>
  <c r="H763" i="1" s="1"/>
  <c r="E764" i="1"/>
  <c r="H764" i="1" s="1"/>
  <c r="E765" i="1"/>
  <c r="H765" i="1" s="1"/>
  <c r="I765" i="1" s="1"/>
  <c r="E766" i="1"/>
  <c r="H766" i="1" s="1"/>
  <c r="E767" i="1"/>
  <c r="H767" i="1" s="1"/>
  <c r="E768" i="1"/>
  <c r="H768" i="1" s="1"/>
  <c r="E769" i="1"/>
  <c r="H769" i="1" s="1"/>
  <c r="E770" i="1"/>
  <c r="H770" i="1" s="1"/>
  <c r="E771" i="1"/>
  <c r="H771" i="1" s="1"/>
  <c r="E772" i="1"/>
  <c r="H772" i="1" s="1"/>
  <c r="E773" i="1"/>
  <c r="H773" i="1" s="1"/>
  <c r="I773" i="1" s="1"/>
  <c r="E774" i="1"/>
  <c r="H774" i="1" s="1"/>
  <c r="E775" i="1"/>
  <c r="H775" i="1" s="1"/>
  <c r="E776" i="1"/>
  <c r="H776" i="1" s="1"/>
  <c r="E777" i="1"/>
  <c r="E778" i="1"/>
  <c r="H778" i="1" s="1"/>
  <c r="E779" i="1"/>
  <c r="H779" i="1" s="1"/>
  <c r="E780" i="1"/>
  <c r="H780" i="1" s="1"/>
  <c r="E781" i="1"/>
  <c r="H781" i="1" s="1"/>
  <c r="I781" i="1" s="1"/>
  <c r="E782" i="1"/>
  <c r="H782" i="1" s="1"/>
  <c r="E783" i="1"/>
  <c r="H783" i="1" s="1"/>
  <c r="E784" i="1"/>
  <c r="H784" i="1" s="1"/>
  <c r="E785" i="1"/>
  <c r="H785" i="1" s="1"/>
  <c r="E786" i="1"/>
  <c r="H786" i="1" s="1"/>
  <c r="E787" i="1"/>
  <c r="H787" i="1" s="1"/>
  <c r="E788" i="1"/>
  <c r="H788" i="1" s="1"/>
  <c r="E789" i="1"/>
  <c r="H789" i="1" s="1"/>
  <c r="I789" i="1" s="1"/>
  <c r="E790" i="1"/>
  <c r="H790" i="1" s="1"/>
  <c r="E791" i="1"/>
  <c r="H791" i="1" s="1"/>
  <c r="E792" i="1"/>
  <c r="H792" i="1" s="1"/>
  <c r="M28" i="10" l="1"/>
  <c r="M27" i="10"/>
  <c r="M15" i="10"/>
  <c r="K15" i="10"/>
  <c r="L15" i="10" s="1"/>
  <c r="K13" i="10"/>
  <c r="L13" i="10" s="1"/>
  <c r="C35" i="10"/>
  <c r="C33" i="10"/>
  <c r="C34" i="10"/>
  <c r="C32" i="10"/>
  <c r="I11" i="10"/>
  <c r="M11" i="10" s="1"/>
  <c r="I71" i="1"/>
  <c r="I32" i="1"/>
  <c r="I795" i="1"/>
  <c r="I23" i="1"/>
  <c r="H182" i="1"/>
  <c r="I182" i="1" s="1"/>
  <c r="I16" i="1"/>
  <c r="H841" i="1"/>
  <c r="I841" i="1" s="1"/>
  <c r="I124" i="1"/>
  <c r="H825" i="1"/>
  <c r="I825" i="1" s="1"/>
  <c r="I97" i="1"/>
  <c r="I92" i="1"/>
  <c r="I829" i="1"/>
  <c r="I80" i="1"/>
  <c r="H681" i="1"/>
  <c r="I681" i="1" s="1"/>
  <c r="H692" i="1"/>
  <c r="I692" i="1" s="1"/>
  <c r="H596" i="1"/>
  <c r="I596" i="1" s="1"/>
  <c r="H548" i="1"/>
  <c r="I548" i="1" s="1"/>
  <c r="H500" i="1"/>
  <c r="I500" i="1" s="1"/>
  <c r="H484" i="1"/>
  <c r="I484" i="1" s="1"/>
  <c r="H452" i="1"/>
  <c r="I452" i="1" s="1"/>
  <c r="H436" i="1"/>
  <c r="I436" i="1" s="1"/>
  <c r="H388" i="1"/>
  <c r="I388" i="1" s="1"/>
  <c r="H372" i="1"/>
  <c r="I372" i="1" s="1"/>
  <c r="H324" i="1"/>
  <c r="I324" i="1" s="1"/>
  <c r="H308" i="1"/>
  <c r="I308" i="1" s="1"/>
  <c r="H260" i="1"/>
  <c r="I260" i="1" s="1"/>
  <c r="H244" i="1"/>
  <c r="I244" i="1" s="1"/>
  <c r="H196" i="1"/>
  <c r="I196" i="1" s="1"/>
  <c r="H180" i="1"/>
  <c r="I180" i="1" s="1"/>
  <c r="H132" i="1"/>
  <c r="I132" i="1" s="1"/>
  <c r="H116" i="1"/>
  <c r="I116" i="1" s="1"/>
  <c r="H74" i="1"/>
  <c r="I74" i="1" s="1"/>
  <c r="H58" i="1"/>
  <c r="I58" i="1" s="1"/>
  <c r="H10" i="1"/>
  <c r="I10" i="1" s="1"/>
  <c r="I785" i="1"/>
  <c r="H777" i="1"/>
  <c r="I777" i="1" s="1"/>
  <c r="I768" i="1"/>
  <c r="H760" i="1"/>
  <c r="I760" i="1" s="1"/>
  <c r="I751" i="1"/>
  <c r="H743" i="1"/>
  <c r="I743" i="1" s="1"/>
  <c r="I734" i="1"/>
  <c r="H726" i="1"/>
  <c r="I726" i="1" s="1"/>
  <c r="I704" i="1"/>
  <c r="H676" i="1"/>
  <c r="I676" i="1" s="1"/>
  <c r="H660" i="1"/>
  <c r="I660" i="1" s="1"/>
  <c r="H644" i="1"/>
  <c r="I644" i="1" s="1"/>
  <c r="H628" i="1"/>
  <c r="I628" i="1" s="1"/>
  <c r="H610" i="1"/>
  <c r="I610" i="1" s="1"/>
  <c r="I592" i="1"/>
  <c r="H554" i="1"/>
  <c r="I554" i="1" s="1"/>
  <c r="I534" i="1"/>
  <c r="I492" i="1"/>
  <c r="H468" i="1"/>
  <c r="I468" i="1" s="1"/>
  <c r="I444" i="1"/>
  <c r="I417" i="1"/>
  <c r="H358" i="1"/>
  <c r="I358" i="1" s="1"/>
  <c r="I300" i="1"/>
  <c r="I239" i="1"/>
  <c r="I211" i="1"/>
  <c r="I154" i="1"/>
  <c r="H42" i="1"/>
  <c r="I42" i="1" s="1"/>
  <c r="H531" i="1"/>
  <c r="I531" i="1" s="1"/>
  <c r="H515" i="1"/>
  <c r="I515" i="1" s="1"/>
  <c r="H387" i="1"/>
  <c r="I387" i="1" s="1"/>
  <c r="H323" i="1"/>
  <c r="I323" i="1" s="1"/>
  <c r="H259" i="1"/>
  <c r="I259" i="1" s="1"/>
  <c r="H195" i="1"/>
  <c r="I195" i="1" s="1"/>
  <c r="H131" i="1"/>
  <c r="I131" i="1" s="1"/>
  <c r="H73" i="1"/>
  <c r="I73" i="1" s="1"/>
  <c r="H7" i="1"/>
  <c r="I7" i="1" s="1"/>
  <c r="I776" i="1"/>
  <c r="I759" i="1"/>
  <c r="I742" i="1"/>
  <c r="I716" i="1"/>
  <c r="I688" i="1"/>
  <c r="I659" i="1"/>
  <c r="I643" i="1"/>
  <c r="I591" i="1"/>
  <c r="I553" i="1"/>
  <c r="H532" i="1"/>
  <c r="I532" i="1" s="1"/>
  <c r="I467" i="1"/>
  <c r="I442" i="1"/>
  <c r="I385" i="1"/>
  <c r="H356" i="1"/>
  <c r="I356" i="1" s="1"/>
  <c r="I298" i="1"/>
  <c r="I41" i="1"/>
  <c r="H838" i="1"/>
  <c r="I838" i="1" s="1"/>
  <c r="H822" i="1"/>
  <c r="I822" i="1" s="1"/>
  <c r="H804" i="1"/>
  <c r="I804" i="1" s="1"/>
  <c r="H603" i="1"/>
  <c r="I603" i="1" s="1"/>
  <c r="H583" i="1"/>
  <c r="I583" i="1" s="1"/>
  <c r="H707" i="1"/>
  <c r="I707" i="1" s="1"/>
  <c r="H675" i="1"/>
  <c r="I675" i="1" s="1"/>
  <c r="H690" i="1"/>
  <c r="I690" i="1" s="1"/>
  <c r="I674" i="1"/>
  <c r="H658" i="1"/>
  <c r="I658" i="1" s="1"/>
  <c r="H594" i="1"/>
  <c r="I594" i="1" s="1"/>
  <c r="H578" i="1"/>
  <c r="I578" i="1" s="1"/>
  <c r="H498" i="1"/>
  <c r="I498" i="1" s="1"/>
  <c r="H482" i="1"/>
  <c r="I482" i="1" s="1"/>
  <c r="H434" i="1"/>
  <c r="I434" i="1" s="1"/>
  <c r="H418" i="1"/>
  <c r="I418" i="1" s="1"/>
  <c r="I386" i="1"/>
  <c r="H370" i="1"/>
  <c r="I370" i="1" s="1"/>
  <c r="H354" i="1"/>
  <c r="I354" i="1" s="1"/>
  <c r="H306" i="1"/>
  <c r="I306" i="1" s="1"/>
  <c r="H290" i="1"/>
  <c r="I290" i="1" s="1"/>
  <c r="H242" i="1"/>
  <c r="I242" i="1" s="1"/>
  <c r="H226" i="1"/>
  <c r="I226" i="1" s="1"/>
  <c r="I210" i="1"/>
  <c r="H178" i="1"/>
  <c r="I178" i="1" s="1"/>
  <c r="H162" i="1"/>
  <c r="I162" i="1" s="1"/>
  <c r="H114" i="1"/>
  <c r="I114" i="1" s="1"/>
  <c r="H98" i="1"/>
  <c r="I98" i="1" s="1"/>
  <c r="I72" i="1"/>
  <c r="H56" i="1"/>
  <c r="I56" i="1" s="1"/>
  <c r="M12" i="10" s="1"/>
  <c r="H40" i="1"/>
  <c r="I40" i="1" s="1"/>
  <c r="I24" i="1"/>
  <c r="I784" i="1"/>
  <c r="I767" i="1"/>
  <c r="I750" i="1"/>
  <c r="I724" i="1"/>
  <c r="I715" i="1"/>
  <c r="I703" i="1"/>
  <c r="I687" i="1"/>
  <c r="I626" i="1"/>
  <c r="I608" i="1"/>
  <c r="I571" i="1"/>
  <c r="I551" i="1"/>
  <c r="I530" i="1"/>
  <c r="H466" i="1"/>
  <c r="I466" i="1" s="1"/>
  <c r="I412" i="1"/>
  <c r="I383" i="1"/>
  <c r="I355" i="1"/>
  <c r="I294" i="1"/>
  <c r="I266" i="1"/>
  <c r="I209" i="1"/>
  <c r="I179" i="1"/>
  <c r="H148" i="1"/>
  <c r="I148" i="1" s="1"/>
  <c r="I39" i="1"/>
  <c r="H649" i="1"/>
  <c r="I649" i="1" s="1"/>
  <c r="I627" i="1"/>
  <c r="H611" i="1"/>
  <c r="I611" i="1" s="1"/>
  <c r="I689" i="1"/>
  <c r="H673" i="1"/>
  <c r="I673" i="1" s="1"/>
  <c r="H641" i="1"/>
  <c r="I641" i="1" s="1"/>
  <c r="I609" i="1"/>
  <c r="H561" i="1"/>
  <c r="I561" i="1" s="1"/>
  <c r="I513" i="1"/>
  <c r="H433" i="1"/>
  <c r="I433" i="1" s="1"/>
  <c r="H369" i="1"/>
  <c r="I369" i="1" s="1"/>
  <c r="H305" i="1"/>
  <c r="I305" i="1" s="1"/>
  <c r="H241" i="1"/>
  <c r="I241" i="1" s="1"/>
  <c r="H177" i="1"/>
  <c r="I177" i="1" s="1"/>
  <c r="H113" i="1"/>
  <c r="I113" i="1" s="1"/>
  <c r="H55" i="1"/>
  <c r="I55" i="1" s="1"/>
  <c r="I792" i="1"/>
  <c r="I775" i="1"/>
  <c r="I758" i="1"/>
  <c r="I732" i="1"/>
  <c r="I671" i="1"/>
  <c r="H657" i="1"/>
  <c r="I657" i="1" s="1"/>
  <c r="I642" i="1"/>
  <c r="I625" i="1"/>
  <c r="I607" i="1"/>
  <c r="I510" i="1"/>
  <c r="I487" i="1"/>
  <c r="I465" i="1"/>
  <c r="I353" i="1"/>
  <c r="H322" i="1"/>
  <c r="I322" i="1" s="1"/>
  <c r="I236" i="1"/>
  <c r="I175" i="1"/>
  <c r="I147" i="1"/>
  <c r="I118" i="1"/>
  <c r="I90" i="1"/>
  <c r="I66" i="1"/>
  <c r="H576" i="1"/>
  <c r="I576" i="1" s="1"/>
  <c r="H544" i="1"/>
  <c r="I544" i="1" s="1"/>
  <c r="H480" i="1"/>
  <c r="I480" i="1" s="1"/>
  <c r="I783" i="1"/>
  <c r="I766" i="1"/>
  <c r="I740" i="1"/>
  <c r="I723" i="1"/>
  <c r="I714" i="1"/>
  <c r="I702" i="1"/>
  <c r="I686" i="1"/>
  <c r="I670" i="1"/>
  <c r="I547" i="1"/>
  <c r="H529" i="1"/>
  <c r="I529" i="1" s="1"/>
  <c r="I438" i="1"/>
  <c r="I410" i="1"/>
  <c r="I380" i="1"/>
  <c r="I321" i="1"/>
  <c r="H292" i="1"/>
  <c r="I292" i="1" s="1"/>
  <c r="I234" i="1"/>
  <c r="H146" i="1"/>
  <c r="I146" i="1" s="1"/>
  <c r="I34" i="1"/>
  <c r="I2" i="1"/>
  <c r="H683" i="1"/>
  <c r="I683" i="1" s="1"/>
  <c r="I655" i="1"/>
  <c r="H639" i="1"/>
  <c r="I639" i="1" s="1"/>
  <c r="H623" i="1"/>
  <c r="I623" i="1" s="1"/>
  <c r="H559" i="1"/>
  <c r="I559" i="1" s="1"/>
  <c r="I511" i="1"/>
  <c r="I463" i="1"/>
  <c r="H415" i="1"/>
  <c r="I415" i="1" s="1"/>
  <c r="H351" i="1"/>
  <c r="I351" i="1" s="1"/>
  <c r="H287" i="1"/>
  <c r="I287" i="1" s="1"/>
  <c r="I271" i="1"/>
  <c r="H223" i="1"/>
  <c r="I223" i="1" s="1"/>
  <c r="I207" i="1"/>
  <c r="H159" i="1"/>
  <c r="I159" i="1" s="1"/>
  <c r="H95" i="1"/>
  <c r="I95" i="1" s="1"/>
  <c r="I85" i="1"/>
  <c r="H37" i="1"/>
  <c r="I37" i="1" s="1"/>
  <c r="H3" i="1"/>
  <c r="I3" i="1" s="1"/>
  <c r="K10" i="10" s="1"/>
  <c r="L10" i="10" s="1"/>
  <c r="I791" i="1"/>
  <c r="I774" i="1"/>
  <c r="I748" i="1"/>
  <c r="I731" i="1"/>
  <c r="I654" i="1"/>
  <c r="I624" i="1"/>
  <c r="I606" i="1"/>
  <c r="I588" i="1"/>
  <c r="I507" i="1"/>
  <c r="I460" i="1"/>
  <c r="I348" i="1"/>
  <c r="I319" i="1"/>
  <c r="I291" i="1"/>
  <c r="I230" i="1"/>
  <c r="I202" i="1"/>
  <c r="I145" i="1"/>
  <c r="I115" i="1"/>
  <c r="H834" i="1"/>
  <c r="I834" i="1" s="1"/>
  <c r="H816" i="1"/>
  <c r="I816" i="1" s="1"/>
  <c r="I672" i="1"/>
  <c r="H656" i="1"/>
  <c r="I656" i="1" s="1"/>
  <c r="I640" i="1"/>
  <c r="I590" i="1"/>
  <c r="H542" i="1"/>
  <c r="I542" i="1" s="1"/>
  <c r="H526" i="1"/>
  <c r="I526" i="1" s="1"/>
  <c r="H478" i="1"/>
  <c r="I478" i="1" s="1"/>
  <c r="H462" i="1"/>
  <c r="I462" i="1" s="1"/>
  <c r="H446" i="1"/>
  <c r="I446" i="1" s="1"/>
  <c r="H430" i="1"/>
  <c r="I430" i="1" s="1"/>
  <c r="H414" i="1"/>
  <c r="I414" i="1" s="1"/>
  <c r="H398" i="1"/>
  <c r="I398" i="1" s="1"/>
  <c r="H382" i="1"/>
  <c r="I382" i="1" s="1"/>
  <c r="H366" i="1"/>
  <c r="I366" i="1" s="1"/>
  <c r="H350" i="1"/>
  <c r="I350" i="1" s="1"/>
  <c r="H334" i="1"/>
  <c r="I334" i="1" s="1"/>
  <c r="H318" i="1"/>
  <c r="I318" i="1" s="1"/>
  <c r="H302" i="1"/>
  <c r="I302" i="1" s="1"/>
  <c r="H286" i="1"/>
  <c r="I286" i="1" s="1"/>
  <c r="H270" i="1"/>
  <c r="I270" i="1" s="1"/>
  <c r="H254" i="1"/>
  <c r="I254" i="1" s="1"/>
  <c r="H238" i="1"/>
  <c r="I238" i="1" s="1"/>
  <c r="H222" i="1"/>
  <c r="I222" i="1" s="1"/>
  <c r="H206" i="1"/>
  <c r="I206" i="1" s="1"/>
  <c r="H190" i="1"/>
  <c r="I190" i="1" s="1"/>
  <c r="H174" i="1"/>
  <c r="I174" i="1" s="1"/>
  <c r="H158" i="1"/>
  <c r="I158" i="1" s="1"/>
  <c r="H142" i="1"/>
  <c r="I142" i="1" s="1"/>
  <c r="H126" i="1"/>
  <c r="I126" i="1" s="1"/>
  <c r="H110" i="1"/>
  <c r="I110" i="1" s="1"/>
  <c r="H94" i="1"/>
  <c r="I94" i="1" s="1"/>
  <c r="H84" i="1"/>
  <c r="I84" i="1" s="1"/>
  <c r="H68" i="1"/>
  <c r="I68" i="1" s="1"/>
  <c r="H52" i="1"/>
  <c r="I52" i="1" s="1"/>
  <c r="H36" i="1"/>
  <c r="I36" i="1" s="1"/>
  <c r="H20" i="1"/>
  <c r="I20" i="1" s="1"/>
  <c r="I782" i="1"/>
  <c r="I756" i="1"/>
  <c r="I739" i="1"/>
  <c r="I722" i="1"/>
  <c r="I713" i="1"/>
  <c r="I699" i="1"/>
  <c r="H638" i="1"/>
  <c r="I638" i="1" s="1"/>
  <c r="I622" i="1"/>
  <c r="I586" i="1"/>
  <c r="H546" i="1"/>
  <c r="I546" i="1" s="1"/>
  <c r="I527" i="1"/>
  <c r="I505" i="1"/>
  <c r="I483" i="1"/>
  <c r="I435" i="1"/>
  <c r="H404" i="1"/>
  <c r="I404" i="1" s="1"/>
  <c r="I289" i="1"/>
  <c r="H258" i="1"/>
  <c r="I258" i="1" s="1"/>
  <c r="I172" i="1"/>
  <c r="H143" i="1"/>
  <c r="I143" i="1" s="1"/>
  <c r="I111" i="1"/>
  <c r="I60" i="1"/>
  <c r="I790" i="1"/>
  <c r="I764" i="1"/>
  <c r="I747" i="1"/>
  <c r="I730" i="1"/>
  <c r="I697" i="1"/>
  <c r="I684" i="1"/>
  <c r="I668" i="1"/>
  <c r="I652" i="1"/>
  <c r="I564" i="1"/>
  <c r="I545" i="1"/>
  <c r="I458" i="1"/>
  <c r="I431" i="1"/>
  <c r="I403" i="1"/>
  <c r="I374" i="1"/>
  <c r="I346" i="1"/>
  <c r="I316" i="1"/>
  <c r="I257" i="1"/>
  <c r="H228" i="1"/>
  <c r="I228" i="1" s="1"/>
  <c r="I170" i="1"/>
  <c r="H700" i="1"/>
  <c r="I700" i="1" s="1"/>
  <c r="I620" i="1"/>
  <c r="I604" i="1"/>
  <c r="I572" i="1"/>
  <c r="H524" i="1"/>
  <c r="I524" i="1" s="1"/>
  <c r="H508" i="1"/>
  <c r="I508" i="1" s="1"/>
  <c r="H396" i="1"/>
  <c r="I396" i="1" s="1"/>
  <c r="H332" i="1"/>
  <c r="I332" i="1" s="1"/>
  <c r="H268" i="1"/>
  <c r="I268" i="1" s="1"/>
  <c r="H204" i="1"/>
  <c r="I204" i="1" s="1"/>
  <c r="H140" i="1"/>
  <c r="I140" i="1" s="1"/>
  <c r="H82" i="1"/>
  <c r="I82" i="1" s="1"/>
  <c r="H18" i="1"/>
  <c r="I18" i="1" s="1"/>
  <c r="I772" i="1"/>
  <c r="I755" i="1"/>
  <c r="I738" i="1"/>
  <c r="I721" i="1"/>
  <c r="I712" i="1"/>
  <c r="I682" i="1"/>
  <c r="H636" i="1"/>
  <c r="I636" i="1" s="1"/>
  <c r="I601" i="1"/>
  <c r="I582" i="1"/>
  <c r="I563" i="1"/>
  <c r="I503" i="1"/>
  <c r="H481" i="1"/>
  <c r="I481" i="1" s="1"/>
  <c r="H402" i="1"/>
  <c r="I402" i="1" s="1"/>
  <c r="I284" i="1"/>
  <c r="I255" i="1"/>
  <c r="I227" i="1"/>
  <c r="I166" i="1"/>
  <c r="I138" i="1"/>
  <c r="I57" i="1"/>
  <c r="H26" i="1"/>
  <c r="I26" i="1" s="1"/>
  <c r="I813" i="1"/>
  <c r="H587" i="1"/>
  <c r="I587" i="1" s="1"/>
  <c r="I523" i="1"/>
  <c r="H491" i="1"/>
  <c r="I491" i="1" s="1"/>
  <c r="I459" i="1"/>
  <c r="H443" i="1"/>
  <c r="I443" i="1" s="1"/>
  <c r="H427" i="1"/>
  <c r="I427" i="1" s="1"/>
  <c r="I411" i="1"/>
  <c r="H379" i="1"/>
  <c r="I379" i="1" s="1"/>
  <c r="H363" i="1"/>
  <c r="I363" i="1" s="1"/>
  <c r="I347" i="1"/>
  <c r="H315" i="1"/>
  <c r="I315" i="1" s="1"/>
  <c r="H299" i="1"/>
  <c r="I299" i="1" s="1"/>
  <c r="I267" i="1"/>
  <c r="H251" i="1"/>
  <c r="I251" i="1" s="1"/>
  <c r="H235" i="1"/>
  <c r="I235" i="1" s="1"/>
  <c r="I203" i="1"/>
  <c r="H187" i="1"/>
  <c r="I187" i="1" s="1"/>
  <c r="H171" i="1"/>
  <c r="I171" i="1" s="1"/>
  <c r="I139" i="1"/>
  <c r="H123" i="1"/>
  <c r="I123" i="1" s="1"/>
  <c r="H107" i="1"/>
  <c r="I107" i="1" s="1"/>
  <c r="I91" i="1"/>
  <c r="H65" i="1"/>
  <c r="I65" i="1" s="1"/>
  <c r="H49" i="1"/>
  <c r="I49" i="1" s="1"/>
  <c r="I33" i="1"/>
  <c r="I780" i="1"/>
  <c r="I763" i="1"/>
  <c r="I746" i="1"/>
  <c r="I729" i="1"/>
  <c r="H696" i="1"/>
  <c r="I696" i="1" s="1"/>
  <c r="I680" i="1"/>
  <c r="I667" i="1"/>
  <c r="I651" i="1"/>
  <c r="I635" i="1"/>
  <c r="H543" i="1"/>
  <c r="I543" i="1" s="1"/>
  <c r="I521" i="1"/>
  <c r="I502" i="1"/>
  <c r="H479" i="1"/>
  <c r="I479" i="1" s="1"/>
  <c r="I401" i="1"/>
  <c r="I371" i="1"/>
  <c r="H340" i="1"/>
  <c r="I340" i="1" s="1"/>
  <c r="H283" i="1"/>
  <c r="I283" i="1" s="1"/>
  <c r="I225" i="1"/>
  <c r="H194" i="1"/>
  <c r="I194" i="1" s="1"/>
  <c r="I108" i="1"/>
  <c r="I25" i="1"/>
  <c r="H698" i="1"/>
  <c r="I698" i="1" s="1"/>
  <c r="H666" i="1"/>
  <c r="I666" i="1" s="1"/>
  <c r="I618" i="1"/>
  <c r="I602" i="1"/>
  <c r="H570" i="1"/>
  <c r="I570" i="1" s="1"/>
  <c r="H522" i="1"/>
  <c r="I522" i="1" s="1"/>
  <c r="H506" i="1"/>
  <c r="I506" i="1" s="1"/>
  <c r="I490" i="1"/>
  <c r="H378" i="1"/>
  <c r="I378" i="1" s="1"/>
  <c r="H314" i="1"/>
  <c r="I314" i="1" s="1"/>
  <c r="H250" i="1"/>
  <c r="I250" i="1" s="1"/>
  <c r="H186" i="1"/>
  <c r="I186" i="1" s="1"/>
  <c r="H122" i="1"/>
  <c r="I122" i="1" s="1"/>
  <c r="H64" i="1"/>
  <c r="I64" i="1" s="1"/>
  <c r="I788" i="1"/>
  <c r="I771" i="1"/>
  <c r="I754" i="1"/>
  <c r="I737" i="1"/>
  <c r="I720" i="1"/>
  <c r="I711" i="1"/>
  <c r="I695" i="1"/>
  <c r="I665" i="1"/>
  <c r="I617" i="1"/>
  <c r="I599" i="1"/>
  <c r="I580" i="1"/>
  <c r="I562" i="1"/>
  <c r="I540" i="1"/>
  <c r="I428" i="1"/>
  <c r="H399" i="1"/>
  <c r="I399" i="1" s="1"/>
  <c r="I367" i="1"/>
  <c r="I339" i="1"/>
  <c r="I310" i="1"/>
  <c r="I282" i="1"/>
  <c r="I252" i="1"/>
  <c r="I193" i="1"/>
  <c r="H164" i="1"/>
  <c r="I164" i="1" s="1"/>
  <c r="I106" i="1"/>
  <c r="H81" i="1"/>
  <c r="I81" i="1" s="1"/>
  <c r="H585" i="1"/>
  <c r="I585" i="1" s="1"/>
  <c r="I569" i="1"/>
  <c r="H489" i="1"/>
  <c r="I489" i="1" s="1"/>
  <c r="H473" i="1"/>
  <c r="I473" i="1" s="1"/>
  <c r="I457" i="1"/>
  <c r="I441" i="1"/>
  <c r="H425" i="1"/>
  <c r="I425" i="1" s="1"/>
  <c r="H409" i="1"/>
  <c r="I409" i="1" s="1"/>
  <c r="I377" i="1"/>
  <c r="H361" i="1"/>
  <c r="I361" i="1" s="1"/>
  <c r="H345" i="1"/>
  <c r="I345" i="1" s="1"/>
  <c r="I329" i="1"/>
  <c r="I313" i="1"/>
  <c r="H297" i="1"/>
  <c r="I297" i="1" s="1"/>
  <c r="H281" i="1"/>
  <c r="I281" i="1" s="1"/>
  <c r="I265" i="1"/>
  <c r="H233" i="1"/>
  <c r="I233" i="1" s="1"/>
  <c r="H217" i="1"/>
  <c r="I217" i="1" s="1"/>
  <c r="I201" i="1"/>
  <c r="H169" i="1"/>
  <c r="I169" i="1" s="1"/>
  <c r="H153" i="1"/>
  <c r="I153" i="1" s="1"/>
  <c r="I137" i="1"/>
  <c r="I121" i="1"/>
  <c r="H105" i="1"/>
  <c r="I105" i="1" s="1"/>
  <c r="H89" i="1"/>
  <c r="I89" i="1" s="1"/>
  <c r="I63" i="1"/>
  <c r="H47" i="1"/>
  <c r="I47" i="1" s="1"/>
  <c r="H31" i="1"/>
  <c r="I31" i="1" s="1"/>
  <c r="I796" i="1"/>
  <c r="I779" i="1"/>
  <c r="I762" i="1"/>
  <c r="I745" i="1"/>
  <c r="I728" i="1"/>
  <c r="H679" i="1"/>
  <c r="I679" i="1" s="1"/>
  <c r="I663" i="1"/>
  <c r="I650" i="1"/>
  <c r="I634" i="1"/>
  <c r="I598" i="1"/>
  <c r="H539" i="1"/>
  <c r="I539" i="1" s="1"/>
  <c r="I476" i="1"/>
  <c r="I451" i="1"/>
  <c r="I426" i="1"/>
  <c r="H395" i="1"/>
  <c r="I395" i="1" s="1"/>
  <c r="H338" i="1"/>
  <c r="I338" i="1" s="1"/>
  <c r="H249" i="1"/>
  <c r="I249" i="1" s="1"/>
  <c r="I220" i="1"/>
  <c r="I191" i="1"/>
  <c r="I163" i="1"/>
  <c r="I102" i="1"/>
  <c r="H664" i="1"/>
  <c r="I664" i="1" s="1"/>
  <c r="H568" i="1"/>
  <c r="I568" i="1" s="1"/>
  <c r="H552" i="1"/>
  <c r="I552" i="1" s="1"/>
  <c r="I520" i="1"/>
  <c r="I504" i="1"/>
  <c r="I787" i="1"/>
  <c r="I770" i="1"/>
  <c r="I753" i="1"/>
  <c r="I736" i="1"/>
  <c r="I719" i="1"/>
  <c r="I710" i="1"/>
  <c r="I694" i="1"/>
  <c r="I678" i="1"/>
  <c r="I648" i="1"/>
  <c r="I615" i="1"/>
  <c r="I579" i="1"/>
  <c r="H558" i="1"/>
  <c r="I558" i="1" s="1"/>
  <c r="I538" i="1"/>
  <c r="I519" i="1"/>
  <c r="H499" i="1"/>
  <c r="I499" i="1" s="1"/>
  <c r="H475" i="1"/>
  <c r="I475" i="1" s="1"/>
  <c r="H450" i="1"/>
  <c r="I450" i="1" s="1"/>
  <c r="I422" i="1"/>
  <c r="I394" i="1"/>
  <c r="I337" i="1"/>
  <c r="I307" i="1"/>
  <c r="H276" i="1"/>
  <c r="I276" i="1" s="1"/>
  <c r="H219" i="1"/>
  <c r="I219" i="1" s="1"/>
  <c r="I161" i="1"/>
  <c r="H130" i="1"/>
  <c r="I130" i="1" s="1"/>
  <c r="H79" i="1"/>
  <c r="I79" i="1" s="1"/>
  <c r="I50" i="1"/>
  <c r="H21" i="1"/>
  <c r="I21" i="1" s="1"/>
  <c r="I797" i="1"/>
  <c r="I809" i="1"/>
  <c r="I567" i="1"/>
  <c r="H535" i="1"/>
  <c r="I535" i="1" s="1"/>
  <c r="H471" i="1"/>
  <c r="I471" i="1" s="1"/>
  <c r="H455" i="1"/>
  <c r="I455" i="1" s="1"/>
  <c r="H439" i="1"/>
  <c r="I439" i="1" s="1"/>
  <c r="H423" i="1"/>
  <c r="I423" i="1" s="1"/>
  <c r="H407" i="1"/>
  <c r="I407" i="1" s="1"/>
  <c r="H391" i="1"/>
  <c r="I391" i="1" s="1"/>
  <c r="H375" i="1"/>
  <c r="I375" i="1" s="1"/>
  <c r="H359" i="1"/>
  <c r="I359" i="1" s="1"/>
  <c r="H343" i="1"/>
  <c r="I343" i="1" s="1"/>
  <c r="H327" i="1"/>
  <c r="I327" i="1" s="1"/>
  <c r="H311" i="1"/>
  <c r="I311" i="1" s="1"/>
  <c r="H295" i="1"/>
  <c r="I295" i="1" s="1"/>
  <c r="H279" i="1"/>
  <c r="I279" i="1" s="1"/>
  <c r="H263" i="1"/>
  <c r="I263" i="1" s="1"/>
  <c r="H247" i="1"/>
  <c r="I247" i="1" s="1"/>
  <c r="H231" i="1"/>
  <c r="I231" i="1" s="1"/>
  <c r="H215" i="1"/>
  <c r="I215" i="1" s="1"/>
  <c r="H199" i="1"/>
  <c r="I199" i="1" s="1"/>
  <c r="H183" i="1"/>
  <c r="I183" i="1" s="1"/>
  <c r="H167" i="1"/>
  <c r="I167" i="1" s="1"/>
  <c r="H151" i="1"/>
  <c r="I151" i="1" s="1"/>
  <c r="H135" i="1"/>
  <c r="I135" i="1" s="1"/>
  <c r="H119" i="1"/>
  <c r="I119" i="1" s="1"/>
  <c r="H103" i="1"/>
  <c r="I103" i="1" s="1"/>
  <c r="H87" i="1"/>
  <c r="I87" i="1" s="1"/>
  <c r="H77" i="1"/>
  <c r="I77" i="1" s="1"/>
  <c r="H61" i="1"/>
  <c r="I61" i="1" s="1"/>
  <c r="H45" i="1"/>
  <c r="I45" i="1" s="1"/>
  <c r="H29" i="1"/>
  <c r="I29" i="1" s="1"/>
  <c r="H13" i="1"/>
  <c r="I13" i="1" s="1"/>
  <c r="I778" i="1"/>
  <c r="I761" i="1"/>
  <c r="I744" i="1"/>
  <c r="I727" i="1"/>
  <c r="H708" i="1"/>
  <c r="I708" i="1" s="1"/>
  <c r="I646" i="1"/>
  <c r="I633" i="1"/>
  <c r="I577" i="1"/>
  <c r="H556" i="1"/>
  <c r="I556" i="1" s="1"/>
  <c r="I537" i="1"/>
  <c r="H497" i="1"/>
  <c r="I497" i="1" s="1"/>
  <c r="I474" i="1"/>
  <c r="I449" i="1"/>
  <c r="H393" i="1"/>
  <c r="I393" i="1" s="1"/>
  <c r="I364" i="1"/>
  <c r="H335" i="1"/>
  <c r="I335" i="1" s="1"/>
  <c r="I303" i="1"/>
  <c r="I275" i="1"/>
  <c r="I246" i="1"/>
  <c r="I218" i="1"/>
  <c r="I188" i="1"/>
  <c r="I129" i="1"/>
  <c r="H100" i="1"/>
  <c r="I100" i="1" s="1"/>
  <c r="I48" i="1"/>
  <c r="H17" i="1"/>
  <c r="I17" i="1" s="1"/>
  <c r="I662" i="1"/>
  <c r="H630" i="1"/>
  <c r="I630" i="1" s="1"/>
  <c r="H614" i="1"/>
  <c r="I614" i="1" s="1"/>
  <c r="H566" i="1"/>
  <c r="I566" i="1" s="1"/>
  <c r="H550" i="1"/>
  <c r="I550" i="1" s="1"/>
  <c r="H518" i="1"/>
  <c r="I518" i="1" s="1"/>
  <c r="I486" i="1"/>
  <c r="I454" i="1"/>
  <c r="H406" i="1"/>
  <c r="I406" i="1" s="1"/>
  <c r="H342" i="1"/>
  <c r="I342" i="1" s="1"/>
  <c r="I326" i="1"/>
  <c r="H278" i="1"/>
  <c r="I278" i="1" s="1"/>
  <c r="I262" i="1"/>
  <c r="H214" i="1"/>
  <c r="I214" i="1" s="1"/>
  <c r="I198" i="1"/>
  <c r="H150" i="1"/>
  <c r="I150" i="1" s="1"/>
  <c r="I134" i="1"/>
  <c r="H86" i="1"/>
  <c r="I86" i="1" s="1"/>
  <c r="H28" i="1"/>
  <c r="I28" i="1" s="1"/>
  <c r="I12" i="1"/>
  <c r="I786" i="1"/>
  <c r="I769" i="1"/>
  <c r="I752" i="1"/>
  <c r="I735" i="1"/>
  <c r="I718" i="1"/>
  <c r="H706" i="1"/>
  <c r="I706" i="1" s="1"/>
  <c r="H631" i="1"/>
  <c r="I631" i="1" s="1"/>
  <c r="I612" i="1"/>
  <c r="H595" i="1"/>
  <c r="I595" i="1" s="1"/>
  <c r="I575" i="1"/>
  <c r="I555" i="1"/>
  <c r="I516" i="1"/>
  <c r="H495" i="1"/>
  <c r="I495" i="1" s="1"/>
  <c r="I447" i="1"/>
  <c r="H420" i="1"/>
  <c r="I420" i="1" s="1"/>
  <c r="I362" i="1"/>
  <c r="H331" i="1"/>
  <c r="I331" i="1" s="1"/>
  <c r="H274" i="1"/>
  <c r="I274" i="1" s="1"/>
  <c r="H185" i="1"/>
  <c r="I185" i="1" s="1"/>
  <c r="I156" i="1"/>
  <c r="I127" i="1"/>
  <c r="I99" i="1"/>
  <c r="H76" i="1"/>
  <c r="I76" i="1" s="1"/>
  <c r="I44" i="1"/>
  <c r="H647" i="1"/>
  <c r="I647" i="1" s="1"/>
  <c r="I705" i="1"/>
  <c r="H691" i="1"/>
  <c r="I691" i="1" s="1"/>
  <c r="H593" i="1"/>
  <c r="I593" i="1" s="1"/>
  <c r="H574" i="1"/>
  <c r="I574" i="1" s="1"/>
  <c r="I536" i="1"/>
  <c r="I514" i="1"/>
  <c r="I494" i="1"/>
  <c r="H470" i="1"/>
  <c r="I470" i="1" s="1"/>
  <c r="I419" i="1"/>
  <c r="H390" i="1"/>
  <c r="I390" i="1" s="1"/>
  <c r="I330" i="1"/>
  <c r="I273" i="1"/>
  <c r="I243" i="1"/>
  <c r="H212" i="1"/>
  <c r="I212" i="1" s="1"/>
  <c r="H155" i="1"/>
  <c r="I155" i="1" s="1"/>
  <c r="H15" i="1"/>
  <c r="I15" i="1" s="1"/>
  <c r="H830" i="1"/>
  <c r="I830" i="1" s="1"/>
  <c r="H814" i="1"/>
  <c r="I814" i="1" s="1"/>
  <c r="H798" i="1"/>
  <c r="I798" i="1" s="1"/>
  <c r="I828" i="1"/>
  <c r="I812" i="1"/>
  <c r="I811" i="1"/>
  <c r="I842" i="1"/>
  <c r="I826" i="1"/>
  <c r="I810" i="1"/>
  <c r="I840" i="1"/>
  <c r="I824" i="1"/>
  <c r="I808" i="1"/>
  <c r="I807" i="1"/>
  <c r="I806" i="1"/>
  <c r="I837" i="1"/>
  <c r="I821" i="1"/>
  <c r="I805" i="1"/>
  <c r="I836" i="1"/>
  <c r="I835" i="1"/>
  <c r="I803" i="1"/>
  <c r="I818" i="1"/>
  <c r="I802" i="1"/>
  <c r="I833" i="1"/>
  <c r="I817" i="1"/>
  <c r="I801" i="1"/>
  <c r="I832" i="1"/>
  <c r="I800" i="1"/>
  <c r="I831" i="1"/>
  <c r="I815" i="1"/>
  <c r="I799" i="1"/>
  <c r="M10" i="10" l="1"/>
  <c r="I13" i="10"/>
  <c r="M13" i="10" s="1"/>
  <c r="K12" i="10"/>
  <c r="L12" i="10" s="1"/>
  <c r="K14" i="10"/>
  <c r="L14" i="10" s="1"/>
  <c r="I14" i="10"/>
  <c r="M14" i="10" s="1"/>
  <c r="K11" i="10"/>
  <c r="L11" i="10" s="1"/>
  <c r="C31" i="10"/>
  <c r="L27" i="10"/>
  <c r="L28" i="10"/>
  <c r="C36" i="10" l="1"/>
  <c r="D36" i="10" s="1" a="1"/>
  <c r="D36" i="10" s="1"/>
  <c r="M26" i="10"/>
  <c r="L26" i="10"/>
  <c r="F36"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<sst xmlns="http://schemas.openxmlformats.org/spreadsheetml/2006/main" count="3426" uniqueCount="324">
  <si>
    <t>UOM</t>
  </si>
  <si>
    <t>Category</t>
  </si>
  <si>
    <t>Quantity Minimum</t>
  </si>
  <si>
    <t>Quantity Qualification</t>
  </si>
  <si>
    <t>Standard List</t>
  </si>
  <si>
    <t>Standard Total</t>
  </si>
  <si>
    <t>FY25'  Fall Adv List Price (with discount)</t>
  </si>
  <si>
    <t>Discount per UOM</t>
  </si>
  <si>
    <t>Fall Program Discount</t>
  </si>
  <si>
    <t>Fall Prgram Total</t>
  </si>
  <si>
    <t>Alterra G (250 gal)</t>
  </si>
  <si>
    <t>Crop+ (2.5 gal)</t>
  </si>
  <si>
    <t>Avail T5 for Liquid (250 gal)</t>
  </si>
  <si>
    <t>Preside Ultra Soybean (1x1,000 un) (1x14.8 L)</t>
  </si>
  <si>
    <t>TOTALS</t>
  </si>
  <si>
    <t># Qualifying Category Purchases</t>
  </si>
  <si>
    <t>Multiplier Rebate</t>
  </si>
  <si>
    <t>biostimulant</t>
  </si>
  <si>
    <t>N fertilizer enhancer</t>
  </si>
  <si>
    <t>P fertilizer enhancer</t>
  </si>
  <si>
    <t>Micronutrient</t>
  </si>
  <si>
    <t>ST&amp;I</t>
  </si>
  <si>
    <t>Total Category Purchases</t>
  </si>
  <si>
    <t>Product Name</t>
  </si>
  <si>
    <t>Suggested Dealer Price</t>
  </si>
  <si>
    <t>% Change</t>
  </si>
  <si>
    <t>Fall  Program Discount</t>
  </si>
  <si>
    <t>Discount Per UOM</t>
  </si>
  <si>
    <t>Net Suggested Dealer Pricing w/Program</t>
  </si>
  <si>
    <t>Retailer $/Ton, Acre Treatment</t>
  </si>
  <si>
    <t>Alterra G (2.5 gal)</t>
  </si>
  <si>
    <t>Gal</t>
  </si>
  <si>
    <t>Alterra G (bulk)</t>
  </si>
  <si>
    <t>Alterra L (2.5 gal)</t>
  </si>
  <si>
    <t>Alterra L (250 gal)</t>
  </si>
  <si>
    <t>Alterra L (bulk)</t>
  </si>
  <si>
    <t>Amplio (2.5 gal)</t>
  </si>
  <si>
    <t>Amplio (250 gal)</t>
  </si>
  <si>
    <t>AVAIL for Granular (2.5 gal)</t>
  </si>
  <si>
    <t>AVAIL for Granular (250 gal)</t>
  </si>
  <si>
    <t>AVAIL for Liquid (2.5 gal)</t>
  </si>
  <si>
    <t>AVAIL for Liquid (250 gal)</t>
  </si>
  <si>
    <t>Avail HV (2.5 gal)</t>
  </si>
  <si>
    <t>Avail HV (250 gal)</t>
  </si>
  <si>
    <t>Avail T5 for Granular (2.5 gal)</t>
  </si>
  <si>
    <t>Avail T5 for Granular (250 gal)</t>
  </si>
  <si>
    <t>Avail T5 for Granular (bulk)</t>
  </si>
  <si>
    <t>Avail T5 for Liquid (2.5 gal)</t>
  </si>
  <si>
    <t>Avail T5 for Liquid (bulk)</t>
  </si>
  <si>
    <t>Crop+ (265 gal)</t>
  </si>
  <si>
    <t>FLO-COAT BMZ (2.5 gal)</t>
  </si>
  <si>
    <t>FLO-COAT BMZ (250 gal)</t>
  </si>
  <si>
    <t>FLO-COAT BMZ (265 gal)</t>
  </si>
  <si>
    <t>Intracept (2.5 gal)</t>
  </si>
  <si>
    <t>Intracept (265 gal)</t>
  </si>
  <si>
    <t>Intracept O (Organic) (2.5 gal)</t>
  </si>
  <si>
    <t>Lyra (2.5 gal)</t>
  </si>
  <si>
    <t>Lyra (265 gal)</t>
  </si>
  <si>
    <t>MicroBurst (1x2000lb)</t>
  </si>
  <si>
    <t>Short ton</t>
  </si>
  <si>
    <t>MicroDrive (1x2000lb)</t>
  </si>
  <si>
    <t>microSync Complete (1x2000lb)</t>
  </si>
  <si>
    <t>microSync Complete (40x50lb)</t>
  </si>
  <si>
    <t>microSync Complete (bulk)</t>
  </si>
  <si>
    <t>microSync Copper 5% (1x2000lb)</t>
  </si>
  <si>
    <t>microSync Copper 5% (40x50lb)</t>
  </si>
  <si>
    <t>microSync Copper 5% (bulk)</t>
  </si>
  <si>
    <t>microSync Fusion (1x2000lb)</t>
  </si>
  <si>
    <t>microSync Fusion (40x50lb)</t>
  </si>
  <si>
    <t>microSync Fusion (bulk)</t>
  </si>
  <si>
    <t>microSync Iron IDC (1x2000lb)</t>
  </si>
  <si>
    <t>microSync Iron IDC (40x50lb)</t>
  </si>
  <si>
    <t>microSync Manganese 8% (1x2000lb)</t>
  </si>
  <si>
    <t>microSync Manganese 8% (40x50lb)</t>
  </si>
  <si>
    <t>microSync Manganese 8% (bulk)</t>
  </si>
  <si>
    <t>microsync Premier (1x2000lb)</t>
  </si>
  <si>
    <t>microSync Premier (40x50lb)</t>
  </si>
  <si>
    <t>microSync Premier (bulk)</t>
  </si>
  <si>
    <t>microSync Prime (1x2000lb)</t>
  </si>
  <si>
    <t>microSync Prime (40x50lb)</t>
  </si>
  <si>
    <t>microsync Prime (bulk)</t>
  </si>
  <si>
    <t>microSync Pro (1x2000lb)</t>
  </si>
  <si>
    <t>microSync Pro (40x50lb)</t>
  </si>
  <si>
    <t>microSync Pro (bulk)</t>
  </si>
  <si>
    <t>microSync Pro Mini (40x50lb)</t>
  </si>
  <si>
    <t>microSync Supreme (1x2000lb)</t>
  </si>
  <si>
    <t>microSync Supreme (bulk)</t>
  </si>
  <si>
    <t>microSync Ultra (1x2000lb)</t>
  </si>
  <si>
    <t>microSync Ultra (40x50lb)</t>
  </si>
  <si>
    <t>microSync Ultra (bulk)</t>
  </si>
  <si>
    <t>microSync Zinc 10% (1x2000lb)</t>
  </si>
  <si>
    <t>microSync Zinc 10% (40x50lb)</t>
  </si>
  <si>
    <t>microSync Zinc 10% (bulk)</t>
  </si>
  <si>
    <t>N-Charge G (2.5 gal)</t>
  </si>
  <si>
    <t>N-Charge G (250 gal)</t>
  </si>
  <si>
    <t>N-Charge G (bulk)</t>
  </si>
  <si>
    <t>NutriSphere-N for Granular (2.5 gal)</t>
  </si>
  <si>
    <t>NutriSphere-N for Granular (250 gal)</t>
  </si>
  <si>
    <t>NutriSphere-N for Granular (bulk)</t>
  </si>
  <si>
    <t>NutriSphere-N for Liquid (2.5 gal)</t>
  </si>
  <si>
    <t>NutriSphere-N for Liquid (250 gal)</t>
  </si>
  <si>
    <t>NutriSphere-N for Liquid (bulk)</t>
  </si>
  <si>
    <t>NutriSphere-N HV for Liquid (2.5 gal)</t>
  </si>
  <si>
    <t>NutriSphere-N HV for Liquid (250 gal)</t>
  </si>
  <si>
    <t>NutriSphere-N HV for Liquid (bulk)</t>
  </si>
  <si>
    <t>NutriSphere-NH3 (2.5 gal)</t>
  </si>
  <si>
    <t>NutriSphere-NH3 (250 gal)</t>
  </si>
  <si>
    <t>NutriSphere-NH3 (bulk)</t>
  </si>
  <si>
    <t>Outlast (250 gal)</t>
  </si>
  <si>
    <t>Outlast (bulk)</t>
  </si>
  <si>
    <t>Phree-uP (2.5 gal)</t>
  </si>
  <si>
    <t>Phree-uP (250 gal)</t>
  </si>
  <si>
    <t>pitPRO (2.5 gal)</t>
  </si>
  <si>
    <t>pitPRO (250 gal)</t>
  </si>
  <si>
    <t>Primacy ALPHA (2.5 gal)</t>
  </si>
  <si>
    <t>Primacy ALPHA (265 gal)</t>
  </si>
  <si>
    <t>ProVera (2.5 gal) (IAP)</t>
  </si>
  <si>
    <t>ProVera (265 gal) (IAP)</t>
  </si>
  <si>
    <t>Seed+ Dry (25 lb)</t>
  </si>
  <si>
    <t>Lb</t>
  </si>
  <si>
    <t>Seed+ Graphite (25 lb)</t>
  </si>
  <si>
    <t>Seed+ Graphite (4 x 5 lb)</t>
  </si>
  <si>
    <t>Take Off Booster (2.5 gal)</t>
  </si>
  <si>
    <t>Take Off Booster (265 gal)</t>
  </si>
  <si>
    <t>Take Off LS (2.5 gal)</t>
  </si>
  <si>
    <t>Take Off LS (265 gal)</t>
  </si>
  <si>
    <t>Take Off LS (bulk gal)</t>
  </si>
  <si>
    <t>Take Off P+K (2.5 gal)</t>
  </si>
  <si>
    <t>Take Off Phite MZ (2.5 gal)</t>
  </si>
  <si>
    <t>Trident (2.5 gal)</t>
  </si>
  <si>
    <t>Trident (250 gal)</t>
  </si>
  <si>
    <t>Trident (bulk)</t>
  </si>
  <si>
    <t>Trident G (2.5 gal)</t>
  </si>
  <si>
    <t>Trident G (250 gal)</t>
  </si>
  <si>
    <t>Trident G (bulk)</t>
  </si>
  <si>
    <t>Trident N (2.5 gal)</t>
  </si>
  <si>
    <t>Trident N (250 gal)</t>
  </si>
  <si>
    <t>Trident N (bulk)</t>
  </si>
  <si>
    <t>Trident NG (2.5 gal)</t>
  </si>
  <si>
    <t>Trident NG (250 gal)</t>
  </si>
  <si>
    <t>Trident NG (bulk)</t>
  </si>
  <si>
    <t>Trident V (2.5 gal)</t>
  </si>
  <si>
    <t>Trident V (250 gal)</t>
  </si>
  <si>
    <t>Trident V (bulk)</t>
  </si>
  <si>
    <t>Trident VG (2.5 gal)</t>
  </si>
  <si>
    <t>Trident VG (250 gal)</t>
  </si>
  <si>
    <t>Trident VG (bulk)</t>
  </si>
  <si>
    <t>PolyAmine Boron (2.5 gal)</t>
  </si>
  <si>
    <t>PolyAmine Boron (265 gal)</t>
  </si>
  <si>
    <t>PolyAmine Calcium Organic (2.5 gal)</t>
  </si>
  <si>
    <t>PolyAmine Calcium Organic (265 gal)</t>
  </si>
  <si>
    <t>PolyAmine Copper Organic (2.5 gal)</t>
  </si>
  <si>
    <t>PolyAmine Copper Organic (265 gal)</t>
  </si>
  <si>
    <t>PolyAmine Iron Organic (2.5 gal)</t>
  </si>
  <si>
    <t>PolyAmine Iron Organic (265 gal)</t>
  </si>
  <si>
    <t>PolyAmine Magnesium Organic (2.5 gal)</t>
  </si>
  <si>
    <t>PolyAmine Magnesium Organic (265 gal)</t>
  </si>
  <si>
    <t>PolyAmine Manganese Organic (2.5 gal)</t>
  </si>
  <si>
    <t>PolyAmine Manganese Organic (265 gal)</t>
  </si>
  <si>
    <t>PolyAmine Micro-Pak Organic (2.5 gal)</t>
  </si>
  <si>
    <t>PolyAmine Micro-Pak Organic (265 gal)</t>
  </si>
  <si>
    <t>PolyAmine MultiMineral Organic (2.5 gal)</t>
  </si>
  <si>
    <t>PolyAmine MultiMineral Organic (265 gal)</t>
  </si>
  <si>
    <t>PolyAmine Zinc Organic (2.5 gal)</t>
  </si>
  <si>
    <t>PolyAmine Zinc Organic (265 gal)</t>
  </si>
  <si>
    <t>Polyamine BMZ (2.5 gal)</t>
  </si>
  <si>
    <t>Polyamine BMZ (265 gal)</t>
  </si>
  <si>
    <t>Cyto-Red+ (2.5 gal)</t>
  </si>
  <si>
    <t>Cyto-Red+ (265 gal)</t>
  </si>
  <si>
    <t>Fungi-Phite (2.5 gal)</t>
  </si>
  <si>
    <t>Fungi-Phite (265 gal)</t>
  </si>
  <si>
    <t>Fungi-Phite (bulk)</t>
  </si>
  <si>
    <t>Nutri-Phite Calci-Phite (2.5 gal)</t>
  </si>
  <si>
    <t>Nutri-Phite Calci-Phite (265 gal)</t>
  </si>
  <si>
    <t>Nutri-Phite Magnum (2.5 gal)</t>
  </si>
  <si>
    <t>Nutri-Phite Magnum (265 gal)</t>
  </si>
  <si>
    <t>Nutri-Phite P Foliar (2.5 gal)</t>
  </si>
  <si>
    <t>Nutri-Phite P Foliar (265 gal)</t>
  </si>
  <si>
    <t>Nutri-Phite P Soil Hi-Grade (2.5 gal)</t>
  </si>
  <si>
    <t>Nutri-Phite P Soil Hi-Grade (265 gal)</t>
  </si>
  <si>
    <t>Nutri-Phite P+K (2.5 gal)</t>
  </si>
  <si>
    <t>Nutri-Phite P+K (2.5 gal) *Labeled as Nutri-Phite K in some states</t>
  </si>
  <si>
    <t>Nutri-Phite P+K (265 gal)</t>
  </si>
  <si>
    <t>Nutri-Phite Plus Calci-Phite (2.5 gal)</t>
  </si>
  <si>
    <t>Nutri-Phite Plus Calci-Phite (265 gal)</t>
  </si>
  <si>
    <t>Nutri-Phite Plus Magnum (2.5 gal)</t>
  </si>
  <si>
    <t>Nutri-Phite Plus Magnum (265 gal)</t>
  </si>
  <si>
    <t>Nutri-Phite Plus P+K (2.5 gal)</t>
  </si>
  <si>
    <t>Nutri-Phite Plus P+K (265 gal)</t>
  </si>
  <si>
    <t>Amplio (bulk)</t>
  </si>
  <si>
    <t>each</t>
  </si>
  <si>
    <t>Preside Ultra Soybean (1x200 un) (1x2.96 L)</t>
  </si>
  <si>
    <t>Preside Ultra Soybean (1x500 un) (1x7.4 L)</t>
  </si>
  <si>
    <t>Preside Ultra Soybean (4x50 un) (4x0.74 L)</t>
  </si>
  <si>
    <t>Primo R1 Soybean (1x800 un) (1x14.8 L)</t>
  </si>
  <si>
    <t>Primo R1 Soybean (1x200 un) (1x3.7 L)</t>
  </si>
  <si>
    <t>Primo R1 Soybean (1x500 un) (1x9.23 L)</t>
  </si>
  <si>
    <t>Primo R1 Soybean (5x40 un) (5x0.74 L)</t>
  </si>
  <si>
    <t>N-Take Soybean (2x200 un) (2x10.4 L)</t>
  </si>
  <si>
    <t>N-Take Soybean (4x50 un) (4x2.4 L)</t>
  </si>
  <si>
    <t>Primo GX2 Soybean (40 lb Bag)</t>
  </si>
  <si>
    <t>Primo GX2 Soybean (520 lb Tote)</t>
  </si>
  <si>
    <t>N-Charge Soybean (6x30 un) (6x4.7lb)</t>
  </si>
  <si>
    <t>N-Dure Soybean (6x30 un) (6x4.7lb)</t>
  </si>
  <si>
    <t>Primo GX2 Pea, Vetch, Lentil, Garb/Chickpea (40 lb bag)</t>
  </si>
  <si>
    <t>Primo GX2 Pea, Vetch, Lentil, Garb/Chickpea (520 lb tote)</t>
  </si>
  <si>
    <t>N-Charge Dry Bean (6x30 un) (6x4.7lb)</t>
  </si>
  <si>
    <t>N-Charge Pulse (6x1,500lb) (6x4.7lb)</t>
  </si>
  <si>
    <t>N-Dure Pea, Vetch, Lentil (6x1,500 lb) (6x4.7lb)</t>
  </si>
  <si>
    <t>N-Dure Pea, Vetch, Lentil (72x100 lb)</t>
  </si>
  <si>
    <t xml:space="preserve">N-Dure Garbanzo/Chickpea (6x1,500 lb) (6x4.7 lb)  </t>
  </si>
  <si>
    <t>Primo Pea, Vetch, Lentil (4x2,500 lb) (4x2.4 L)</t>
  </si>
  <si>
    <t>Primo Garbanzo/Chickpea (4x2,500 lb) (4x2.4 L)</t>
  </si>
  <si>
    <t xml:space="preserve">N-Take Pea, Vetch, Lentil (2x10,000 lb) (2x10.4 L)            </t>
  </si>
  <si>
    <t xml:space="preserve">N-Take Pea, Vetch, Lentil (4x2,500 lb) (4x2.4 L)         </t>
  </si>
  <si>
    <t>Primo Power CL Peanut (4x10 ac) (4x2.0 L)</t>
  </si>
  <si>
    <t>Peanut Power (60x100 lb) (60x8 oz)</t>
  </si>
  <si>
    <t>Accolade-L (2x7,000 lb) (2x10.4 L)</t>
  </si>
  <si>
    <t>Accolade-L (4x50 un) (4x3.7L)</t>
  </si>
  <si>
    <t>Take Off ST (2x2.5 gal)</t>
  </si>
  <si>
    <t>Take Off ST (265 gal)</t>
  </si>
  <si>
    <t>N-Dure Alfalfa/True Clover Combo (72x50 lb) (72x6 oz)</t>
  </si>
  <si>
    <t>N-Dure Arrowleaf (72x50 lb) (72x6 oz)</t>
  </si>
  <si>
    <t>N-Dure Bird's foot (72x50 lb) (72x6 oz)</t>
  </si>
  <si>
    <t>N-Dure Crownvetch (72x50 lb) (72x6 oz)</t>
  </si>
  <si>
    <t>N-Dure Lupine (6x1,500 lb) (6x4.7lb)</t>
  </si>
  <si>
    <t>N-Dure Lupine (72x100 lb) (72x5 oz)</t>
  </si>
  <si>
    <t>N-Dure Sainfoin (6x1,500 lb) (6x4.7lb)</t>
  </si>
  <si>
    <t>N-Dure Sainfoin (72x100 lb) (72x5 oz)</t>
  </si>
  <si>
    <t>N-Dure Subterranean (72x50 lb) (72x6 oz)</t>
  </si>
  <si>
    <t>Guard-N Garden Combo (200x8 lb) (200x1.5 oz)</t>
  </si>
  <si>
    <t>Guard-N Garden Combo (72x50 lb) (72x6 oz)</t>
  </si>
  <si>
    <t>Take Off ST (1qt)</t>
  </si>
  <si>
    <t>Tuxedo Cereals (2x2.5 gal)</t>
  </si>
  <si>
    <t>Tuxedo Soybeans (2x2.5 gal)</t>
  </si>
  <si>
    <t>Pre-Vail Alfalfa/Sweet Clover (1x6,000 lb) (1x50 lb)</t>
  </si>
  <si>
    <t>Pre-Vail True Clover (1x6,000 lb) (1x50 lb)</t>
  </si>
  <si>
    <t>Pre-Vail Alfalfa/True Clover Combo (1x6,000 lb) (1x50 lb)</t>
  </si>
  <si>
    <t>Pre-Vail Alfalfa/True Clover Combo (25x100 lb) (25x0.8 lb)</t>
  </si>
  <si>
    <t>Pre-Vail Bird's Foot (1x6,000 lb) (1x50 lb)</t>
  </si>
  <si>
    <t>Peanut Power Peanut, Cowpea, Lespedeza, Mung Bean (72x100 lb) (72x8 oz)</t>
  </si>
  <si>
    <t xml:space="preserve">N-Take Pea, Vetch, Lentil (1x10,000 lb) (1x10.4 L)             </t>
  </si>
  <si>
    <t>N-Take Soybean (1x200 un) (1x10.4 L)</t>
  </si>
  <si>
    <t>Accolade-L (1x7,000 lb) (1x10.4 L)</t>
  </si>
  <si>
    <t>N-Dure Dry Bean (6x30 un) (6x4.7lb)</t>
  </si>
  <si>
    <t>N-Dure Peanut (72x100 lb) (72x5 oz)</t>
  </si>
  <si>
    <t xml:space="preserve">N-Charge Pea, Vetch, Lentil (6x1,500 lb) (6x4.7 lb)     </t>
  </si>
  <si>
    <t xml:space="preserve">N-Charge Garbanzo/Chickpea (6x1,500 lb) (6x4.7 lb)       </t>
  </si>
  <si>
    <t>N-Dure Soybean (35x6 un) (35x1 lb)</t>
  </si>
  <si>
    <t>N-Charge Soybean (35x6 un) (35x1 lb)</t>
  </si>
  <si>
    <t>Primo GX2 Peanut(40 lb Bag)</t>
  </si>
  <si>
    <t>Item Number</t>
  </si>
  <si>
    <t>UoM</t>
  </si>
  <si>
    <t>Pallet Configuration</t>
  </si>
  <si>
    <t>COGS GAL</t>
  </si>
  <si>
    <t>Suggested Grower Price</t>
  </si>
  <si>
    <t>Product Segment</t>
  </si>
  <si>
    <t>Product Group</t>
  </si>
  <si>
    <t>Crop + Organic (2.5 gal)</t>
  </si>
  <si>
    <t>180 gal plt (36 cs x (2x2.5))</t>
  </si>
  <si>
    <t>biostimulants</t>
  </si>
  <si>
    <t>Crop + Organic (265 gal)</t>
  </si>
  <si>
    <t>265 gal tote (1x265)</t>
  </si>
  <si>
    <t>180 gal (36 x (2x2.5))</t>
  </si>
  <si>
    <t>phosphite</t>
  </si>
  <si>
    <t>bulk</t>
  </si>
  <si>
    <t>Nutri-Plex High Shield (2.5 gal)</t>
  </si>
  <si>
    <t>Nutri-Plex High Shield (265 gal)</t>
  </si>
  <si>
    <t>Nutri-Plex High Shield (bulk gal)</t>
  </si>
  <si>
    <t>Oxi-Phos (2.5 gal)</t>
  </si>
  <si>
    <t>nutrient</t>
  </si>
  <si>
    <t>Oxi-Phos (265 gal)</t>
  </si>
  <si>
    <t>250 gal tote (1x250)</t>
  </si>
  <si>
    <t>Performance 7-27-6 (2.5 gal)</t>
  </si>
  <si>
    <t>Performance 7-27-6 (265 gal)</t>
  </si>
  <si>
    <t>Performance 7-27-6 (bulk gal)</t>
  </si>
  <si>
    <t>PolyBor 5 (265 gal)</t>
  </si>
  <si>
    <t>PolyBor 5 (bulk gal)</t>
  </si>
  <si>
    <t>PolyBor10 (2.5 gal)</t>
  </si>
  <si>
    <t>PolyBor10 (265 gal)</t>
  </si>
  <si>
    <t>PolyBor10 (bulk gal)</t>
  </si>
  <si>
    <t>ReKovery (2.5 gal)</t>
  </si>
  <si>
    <t>ReKovery (265 gal)</t>
  </si>
  <si>
    <t>ReKovery (bulk gal)</t>
  </si>
  <si>
    <t>ReKovery Fruit (2.5 gal)</t>
  </si>
  <si>
    <t>ReKovery Fruit (265 gal)</t>
  </si>
  <si>
    <t>ReKovery Fruit (bulk)</t>
  </si>
  <si>
    <t>Take Off Calci-Phite (2.5 gal)</t>
  </si>
  <si>
    <t>Steric K (2.5 gal)</t>
  </si>
  <si>
    <t>Steric K (265 gal)</t>
  </si>
  <si>
    <t>Steric K (bulk gal)</t>
  </si>
  <si>
    <t>Steric K DS (2000 lb)</t>
  </si>
  <si>
    <t>2000 lb plt (80x25 lb bags)</t>
  </si>
  <si>
    <t>Steric K DS (25 lb)</t>
  </si>
  <si>
    <t>Steric K DS (50 lb)</t>
  </si>
  <si>
    <t>2000 lb plt (40x50 lb bags)</t>
  </si>
  <si>
    <t>Steric Micro Copper 5% (265 gal)</t>
  </si>
  <si>
    <t>Steric Micro Iron 5% (265 gal)</t>
  </si>
  <si>
    <t>Steric Micro Magnesium 4% (265 gal)</t>
  </si>
  <si>
    <t>Steric Micro Zinc 7% (265 gal)</t>
  </si>
  <si>
    <t>Steric MKS (2.5 gal) (Planet Turf)</t>
  </si>
  <si>
    <t>Steric MKS (265 gal)</t>
  </si>
  <si>
    <t>Steric MKS (bulk gal)</t>
  </si>
  <si>
    <t>Steric P 2-14-0 (2.5 gal) (Planet Turf)</t>
  </si>
  <si>
    <t>Steric P DS (2000 lb)</t>
  </si>
  <si>
    <t>2000 lb plt (1x2000lb)</t>
  </si>
  <si>
    <t>Steric P DS (25 lb)</t>
  </si>
  <si>
    <t>Steric P DS (50 lb)</t>
  </si>
  <si>
    <t>Steric P III (2.5 gal)</t>
  </si>
  <si>
    <t>Steric P III (265 gal)</t>
  </si>
  <si>
    <t>Steric P III (bulk gal)</t>
  </si>
  <si>
    <t>Steric P+K DS (2000 lb)</t>
  </si>
  <si>
    <t>Steric Row Crop 2-5-2 (bulk gal) (Valley Ag)</t>
  </si>
  <si>
    <t>Steric S (2.5 gal)</t>
  </si>
  <si>
    <t>Steric S (265 gal)</t>
  </si>
  <si>
    <t>Steric S (bulk gal)</t>
  </si>
  <si>
    <t>Reward Weekend Getaway Levels:</t>
  </si>
  <si>
    <t>Spend/Purchase</t>
  </si>
  <si>
    <t># of Tickets</t>
  </si>
  <si>
    <t>*1st  Step Seclect: Product / Pack Size</t>
  </si>
  <si>
    <t>*2nd Step: Purchase Quantity  (Enter Here)</t>
  </si>
  <si>
    <t>Welcome to The Fall Advantage Savings Calculator</t>
  </si>
  <si>
    <t>Build Yield. Build Profit. Build the Balanced Acre.</t>
  </si>
  <si>
    <r>
      <t xml:space="preserve">This tool is designed to help you quickly estimate your program savings and check your eligibility for the Reward Weekend Getaway.
Simply enter your planned purchases, and the calculator will do the rest.
</t>
    </r>
    <r>
      <rPr>
        <b/>
        <sz val="12"/>
        <color theme="0"/>
        <rFont val="Aptos Narrow"/>
        <family val="2"/>
        <scheme val="minor"/>
      </rPr>
      <t>How to Use the Calculator:</t>
    </r>
    <r>
      <rPr>
        <sz val="12"/>
        <color theme="0"/>
        <rFont val="Aptos Narrow"/>
        <family val="2"/>
        <scheme val="minor"/>
      </rPr>
      <t xml:space="preserve">
</t>
    </r>
    <r>
      <rPr>
        <b/>
        <sz val="12"/>
        <color theme="0"/>
        <rFont val="Aptos Narrow"/>
        <family val="2"/>
        <scheme val="minor"/>
      </rPr>
      <t>1. Select Products</t>
    </r>
    <r>
      <rPr>
        <sz val="12"/>
        <color theme="0"/>
        <rFont val="Aptos Narrow"/>
        <family val="2"/>
        <scheme val="minor"/>
      </rPr>
      <t xml:space="preserve"> you plan to purchase.
</t>
    </r>
    <r>
      <rPr>
        <b/>
        <sz val="12"/>
        <color theme="0"/>
        <rFont val="Aptos Narrow"/>
        <family val="2"/>
        <scheme val="minor"/>
      </rPr>
      <t>2. Enter your estimated purchase quantity</t>
    </r>
    <r>
      <rPr>
        <sz val="12"/>
        <color theme="0"/>
        <rFont val="Aptos Narrow"/>
        <family val="2"/>
        <scheme val="minor"/>
      </rPr>
      <t xml:space="preserve"> in Column F (Highlighted Yellow).
</t>
    </r>
    <r>
      <rPr>
        <b/>
        <sz val="12"/>
        <color theme="0"/>
        <rFont val="Aptos Narrow"/>
        <family val="2"/>
        <scheme val="minor"/>
      </rPr>
      <t>3.</t>
    </r>
    <r>
      <rPr>
        <sz val="12"/>
        <color theme="0"/>
        <rFont val="Aptos Narrow"/>
        <family val="2"/>
        <scheme val="minor"/>
      </rPr>
      <t xml:space="preserve"> For </t>
    </r>
    <r>
      <rPr>
        <b/>
        <sz val="12"/>
        <color theme="0"/>
        <rFont val="Aptos Narrow"/>
        <family val="2"/>
        <scheme val="minor"/>
      </rPr>
      <t>ST&amp;I products</t>
    </r>
    <r>
      <rPr>
        <sz val="12"/>
        <color theme="0"/>
        <rFont val="Aptos Narrow"/>
        <family val="2"/>
        <scheme val="minor"/>
      </rPr>
      <t xml:space="preserve">, enter “1” (these only count toward the Multiplier rebate).
</t>
    </r>
    <r>
      <rPr>
        <b/>
        <sz val="12"/>
        <color theme="0"/>
        <rFont val="Aptos Narrow"/>
        <family val="2"/>
        <scheme val="minor"/>
      </rPr>
      <t>4. Review your Fall Program Total purchase</t>
    </r>
    <r>
      <rPr>
        <sz val="12"/>
        <color theme="0"/>
        <rFont val="Aptos Narrow"/>
        <family val="2"/>
        <scheme val="minor"/>
      </rPr>
      <t xml:space="preserve"> and compare it to the </t>
    </r>
    <r>
      <rPr>
        <b/>
        <sz val="12"/>
        <color theme="0"/>
        <rFont val="Aptos Narrow"/>
        <family val="2"/>
        <scheme val="minor"/>
      </rPr>
      <t xml:space="preserve">Reward Weekend Getaway Levels Chart </t>
    </r>
    <r>
      <rPr>
        <sz val="12"/>
        <color theme="0"/>
        <rFont val="Aptos Narrow"/>
        <family val="2"/>
        <scheme val="minor"/>
      </rPr>
      <t xml:space="preserve">at the bottom of the sheet.
</t>
    </r>
    <r>
      <rPr>
        <b/>
        <sz val="11"/>
        <color rgb="FFC0E32D"/>
        <rFont val="Arial Black"/>
        <family val="2"/>
      </rPr>
      <t>Contact your Account Manager with any questions or to learn more.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</si>
</sst>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quot;#,##0.00_);[Red]\(&quot;$&quot;#,##0.00\)"/>
    <numFmt numFmtId="44" formatCode="_(&quot;$&quot;* #,##0.00_);_(&quot;$&quot;* \(#,##0.00\);_(&quot;$&quot;* &quot;-&quot;??_);_(@_)"/>
    <numFmt numFmtId="164" formatCode="&quot;$&quot;#,##0.00"/>
    <numFmt numFmtId="165" formatCode="&quot;$&quot;#,##0"/>
  </numFmts>
  <fonts count="39"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2"/>
      <color theme="0"/>
      <name val="Aptos Narrow"/>
      <family val="2"/>
      <scheme val="minor"/>
    </font>
    <font>
      <b/>
      <sz val="14"/>
      <color theme="1"/>
      <name val="Aptos Narrow"/>
      <family val="2"/>
      <scheme val="minor"/>
    </font>
    <font>
      <sz val="11"/>
      <name val="Aptos Narrow"/>
      <family val="2"/>
      <scheme val="minor"/>
    </font>
    <font>
      <sz val="11"/>
      <color rgb="FF000000"/>
      <name val="Calibri"/>
      <family val="2"/>
    </font>
    <font>
      <sz val="11"/>
      <name val="Calibri"/>
      <family val="2"/>
    </font>
    <font>
      <b/>
      <sz val="14"/>
      <color rgb="FFFFFFFF"/>
      <name val="Calibri"/>
      <family val="2"/>
    </font>
    <font>
      <sz val="10"/>
      <name val="Calibri"/>
      <family val="2"/>
    </font>
    <font>
      <sz val="10"/>
      <color rgb="FF000000"/>
      <name val="Calibri"/>
      <family val="2"/>
    </font>
    <font>
      <sz val="11"/>
      <color rgb="FFC00000"/>
      <name val="Calibri"/>
      <family val="2"/>
    </font>
    <font>
      <sz val="10"/>
      <color rgb="FFC00000"/>
      <name val="Calibri"/>
      <family val="2"/>
    </font>
    <font>
      <sz val="11"/>
      <color rgb="FFC00000"/>
      <name val="Aptos Narrow"/>
      <family val="2"/>
      <scheme val="minor"/>
    </font>
    <font>
      <b/>
      <sz val="14"/>
      <color rgb="FFFF0000"/>
      <name val="Calibri"/>
      <family val="2"/>
    </font>
    <font>
      <b/>
      <sz val="14"/>
      <color theme="9"/>
      <name val="Aptos Narrow"/>
      <family val="2"/>
      <scheme val="minor"/>
    </font>
    <font>
      <b/>
      <sz val="9"/>
      <color theme="1"/>
      <name val="Aptos Narrow"/>
      <family val="2"/>
      <scheme val="minor"/>
    </font>
    <font>
      <sz val="9"/>
      <color theme="1"/>
      <name val="Aptos Narrow"/>
      <family val="2"/>
      <scheme val="minor"/>
    </font>
    <font>
      <sz val="9"/>
      <color indexed="8"/>
      <name val="Aptos Narrow"/>
      <family val="2"/>
      <scheme val="minor"/>
    </font>
    <font>
      <sz val="9"/>
      <color rgb="FF000000"/>
      <name val="Calibri"/>
      <family val="2"/>
    </font>
    <font>
      <sz val="9"/>
      <color theme="1"/>
      <name val="Calibri"/>
      <family val="2"/>
    </font>
    <font>
      <sz val="9"/>
      <name val="Calibri"/>
      <family val="2"/>
    </font>
    <font>
      <b/>
      <sz val="11"/>
      <name val="Aptos Narrow"/>
      <family val="2"/>
      <scheme val="minor"/>
    </font>
    <font>
      <b/>
      <sz val="20"/>
      <color rgb="FF7030A0"/>
      <name val="Aptos Narrow"/>
      <family val="2"/>
      <scheme val="minor"/>
    </font>
    <font>
      <b/>
      <sz val="14"/>
      <name val="Aptos Narrow"/>
      <family val="2"/>
      <scheme val="minor"/>
    </font>
    <font>
      <b/>
      <sz val="14"/>
      <color theme="0"/>
      <name val="Aptos Narrow"/>
      <family val="2"/>
      <scheme val="minor"/>
    </font>
    <font>
      <sz val="14"/>
      <color theme="1"/>
      <name val="Aptos Narrow"/>
      <family val="2"/>
      <scheme val="minor"/>
    </font>
    <font>
      <sz val="14"/>
      <color indexed="8"/>
      <name val="Aptos Narrow"/>
      <family val="2"/>
      <scheme val="minor"/>
    </font>
    <font>
      <b/>
      <sz val="14"/>
      <color rgb="FF7030A0"/>
      <name val="Aptos Narrow"/>
      <family val="2"/>
      <scheme val="minor"/>
    </font>
    <font>
      <sz val="12"/>
      <color theme="1"/>
      <name val="Aptos Narrow"/>
      <family val="2"/>
      <scheme val="minor"/>
    </font>
    <font>
      <b/>
      <sz val="11"/>
      <color rgb="FFC0E32D"/>
      <name val="Aptos Narrow"/>
      <family val="2"/>
      <scheme val="minor"/>
    </font>
    <font>
      <sz val="11"/>
      <color rgb="FFC0E32D"/>
      <name val="Aptos Narrow"/>
      <family val="2"/>
      <scheme val="minor"/>
    </font>
    <font>
      <b/>
      <sz val="16"/>
      <color rgb="FF253746"/>
      <name val="Aptos"/>
      <family val="2"/>
    </font>
    <font>
      <sz val="12"/>
      <color theme="0"/>
      <name val="Aptos Narrow"/>
      <family val="2"/>
      <scheme val="minor"/>
    </font>
    <font>
      <sz val="11"/>
      <color rgb="FF4E5662"/>
      <name val="Aptos Narrow"/>
      <family val="2"/>
      <scheme val="minor"/>
    </font>
    <font>
      <b/>
      <sz val="14"/>
      <color rgb="FFC0E32D"/>
      <name val="Arial Black"/>
      <family val="2"/>
    </font>
    <font>
      <b/>
      <sz val="12"/>
      <color theme="0"/>
      <name val="Arial Black"/>
      <family val="2"/>
    </font>
    <font>
      <b/>
      <sz val="11"/>
      <color rgb="FFC0E32D"/>
      <name val="Arial Black"/>
      <family val="2"/>
    </font>
  </fonts>
  <fills count="2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rgb="FF000000"/>
      </patternFill>
    </fill>
    <fill>
      <patternFill patternType="solid">
        <fgColor theme="1" tint="0.499984740745262"/>
        <bgColor indexed="64"/>
      </patternFill>
    </fill>
    <fill>
      <patternFill patternType="solid">
        <fgColor theme="1" tint="0.499984740745262"/>
        <bgColor rgb="FF000000"/>
      </patternFill>
    </fill>
    <fill>
      <patternFill patternType="solid">
        <fgColor theme="4" tint="0.79998168889431442"/>
        <bgColor rgb="FF000000"/>
      </patternFill>
    </fill>
    <fill>
      <patternFill patternType="solid">
        <fgColor theme="4" tint="0.79998168889431442"/>
        <bgColor indexed="64"/>
      </patternFill>
    </fill>
    <fill>
      <patternFill patternType="solid">
        <fgColor theme="5" tint="0.79998168889431442"/>
        <bgColor rgb="FF000000"/>
      </patternFill>
    </fill>
    <fill>
      <patternFill patternType="solid">
        <fgColor theme="9" tint="0.79998168889431442"/>
        <bgColor rgb="FF000000"/>
      </patternFill>
    </fill>
    <fill>
      <patternFill patternType="solid">
        <fgColor rgb="FFFFFF00"/>
        <bgColor rgb="FF000000"/>
      </patternFill>
    </fill>
    <fill>
      <patternFill patternType="solid">
        <fgColor rgb="FF394A58"/>
        <bgColor rgb="FF000000"/>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6" tint="0.79998168889431442"/>
        <bgColor rgb="FF000000"/>
      </patternFill>
    </fill>
    <fill>
      <patternFill patternType="solid">
        <fgColor theme="6" tint="0.79998168889431442"/>
        <bgColor indexed="64"/>
      </patternFill>
    </fill>
    <fill>
      <patternFill patternType="solid">
        <fgColor theme="7" tint="0.79998168889431442"/>
        <bgColor rgb="FF000000"/>
      </patternFill>
    </fill>
    <fill>
      <patternFill patternType="solid">
        <fgColor theme="8" tint="0.79998168889431442"/>
        <bgColor rgb="FF000000"/>
      </patternFill>
    </fill>
    <fill>
      <patternFill patternType="solid">
        <fgColor theme="2"/>
        <bgColor indexed="64"/>
      </patternFill>
    </fill>
    <fill>
      <patternFill patternType="solid">
        <fgColor theme="0"/>
        <bgColor indexed="64"/>
      </patternFill>
    </fill>
    <fill>
      <patternFill patternType="solid">
        <fgColor rgb="FF4E5662"/>
        <bgColor indexed="64"/>
      </patternFill>
    </fill>
    <fill>
      <patternFill patternType="solid">
        <fgColor rgb="FF78BF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cellStyleXfs>
  <cellXfs count="281">
    <xf numFmtId="0" fontId="0" fillId="0" borderId="0" xfId="0"/>
    <xf numFmtId="164" fontId="0" fillId="0" borderId="0" xfId="0" applyNumberFormat="1"/>
    <xf numFmtId="0" fontId="0" fillId="2" borderId="0" xfId="0" applyFill="1"/>
    <xf numFmtId="0" fontId="0" fillId="0" borderId="0" xfId="0" applyAlignment="1">
      <alignment vertical="center"/>
    </xf>
    <xf numFmtId="0" fontId="0" fillId="0" borderId="0" xfId="0" applyAlignment="1">
      <alignment horizontal="center" wrapText="1"/>
    </xf>
    <xf numFmtId="0" fontId="0" fillId="2" borderId="6" xfId="0" applyFill="1" applyBorder="1" applyAlignment="1">
      <alignment horizontal="center" vertical="center"/>
    </xf>
    <xf numFmtId="0" fontId="0" fillId="0" borderId="6" xfId="0" applyBorder="1" applyAlignment="1">
      <alignment horizontal="center" vertical="center"/>
    </xf>
    <xf numFmtId="165" fontId="5" fillId="4" borderId="7" xfId="0" applyNumberFormat="1" applyFont="1" applyFill="1" applyBorder="1" applyAlignment="1">
      <alignment horizontal="center" vertical="center" wrapText="1"/>
    </xf>
    <xf numFmtId="9" fontId="0" fillId="0" borderId="8" xfId="2" applyFont="1" applyBorder="1" applyAlignment="1">
      <alignment horizontal="center" vertical="center"/>
    </xf>
    <xf numFmtId="0" fontId="0" fillId="7" borderId="0" xfId="0" applyFill="1"/>
    <xf numFmtId="0" fontId="9" fillId="18" borderId="10" xfId="0" applyFont="1" applyFill="1" applyBorder="1" applyAlignment="1">
      <alignment horizontal="center" vertical="center" wrapText="1"/>
    </xf>
    <xf numFmtId="44" fontId="9" fillId="18" borderId="3" xfId="1" applyFont="1" applyFill="1" applyBorder="1" applyAlignment="1">
      <alignment horizontal="center" vertical="center" wrapText="1"/>
    </xf>
    <xf numFmtId="0" fontId="9" fillId="18" borderId="3" xfId="0" applyFont="1" applyFill="1" applyBorder="1" applyAlignment="1">
      <alignment horizontal="center" vertical="center" wrapText="1"/>
    </xf>
    <xf numFmtId="0" fontId="7" fillId="10" borderId="1" xfId="0" applyFont="1" applyFill="1" applyBorder="1" applyAlignment="1">
      <alignment horizontal="left" vertical="center"/>
    </xf>
    <xf numFmtId="0" fontId="10" fillId="10" borderId="1" xfId="0" applyFont="1" applyFill="1" applyBorder="1" applyAlignment="1">
      <alignment horizontal="left" vertical="center"/>
    </xf>
    <xf numFmtId="0" fontId="7" fillId="10" borderId="1" xfId="0" applyFont="1" applyFill="1" applyBorder="1" applyAlignment="1">
      <alignment horizontal="center"/>
    </xf>
    <xf numFmtId="44" fontId="7" fillId="10" borderId="9" xfId="1" applyFont="1" applyFill="1" applyBorder="1" applyAlignment="1">
      <alignment horizontal="center"/>
    </xf>
    <xf numFmtId="8" fontId="7" fillId="17" borderId="9" xfId="0" applyNumberFormat="1" applyFont="1" applyFill="1" applyBorder="1" applyAlignment="1">
      <alignment horizontal="center"/>
    </xf>
    <xf numFmtId="8" fontId="7" fillId="10" borderId="9" xfId="0" applyNumberFormat="1" applyFont="1" applyFill="1" applyBorder="1" applyAlignment="1">
      <alignment horizontal="center" vertical="center"/>
    </xf>
    <xf numFmtId="0" fontId="7" fillId="10" borderId="9" xfId="0" applyFont="1" applyFill="1" applyBorder="1" applyAlignment="1">
      <alignment horizontal="center" vertical="center"/>
    </xf>
    <xf numFmtId="0" fontId="7" fillId="10" borderId="9" xfId="0" applyFont="1" applyFill="1" applyBorder="1" applyAlignment="1">
      <alignment horizontal="center"/>
    </xf>
    <xf numFmtId="0" fontId="7" fillId="10" borderId="1" xfId="0" applyFont="1" applyFill="1" applyBorder="1" applyAlignment="1">
      <alignment horizontal="center" vertical="center"/>
    </xf>
    <xf numFmtId="44" fontId="7" fillId="10" borderId="9" xfId="1" applyFont="1" applyFill="1" applyBorder="1" applyAlignment="1">
      <alignment horizontal="center" vertical="center"/>
    </xf>
    <xf numFmtId="8" fontId="7" fillId="17" borderId="9" xfId="0" applyNumberFormat="1" applyFont="1" applyFill="1" applyBorder="1" applyAlignment="1">
      <alignment horizontal="center" vertical="center"/>
    </xf>
    <xf numFmtId="8" fontId="7" fillId="2" borderId="9" xfId="0" applyNumberFormat="1" applyFont="1" applyFill="1" applyBorder="1" applyAlignment="1">
      <alignment horizontal="center" vertical="center"/>
    </xf>
    <xf numFmtId="0" fontId="11" fillId="10" borderId="1" xfId="0" applyFont="1" applyFill="1" applyBorder="1" applyAlignment="1">
      <alignment horizontal="left" vertical="center"/>
    </xf>
    <xf numFmtId="0" fontId="8" fillId="2" borderId="1" xfId="0" applyFont="1" applyFill="1" applyBorder="1" applyAlignment="1">
      <alignment horizontal="left" vertical="center"/>
    </xf>
    <xf numFmtId="0" fontId="10" fillId="2" borderId="1" xfId="0" applyFont="1" applyFill="1" applyBorder="1" applyAlignment="1">
      <alignment horizontal="left" vertical="center"/>
    </xf>
    <xf numFmtId="0" fontId="8" fillId="2" borderId="1" xfId="0" applyFont="1" applyFill="1" applyBorder="1" applyAlignment="1">
      <alignment horizontal="center" vertical="center"/>
    </xf>
    <xf numFmtId="44" fontId="8" fillId="2" borderId="9" xfId="1" applyFont="1" applyFill="1" applyBorder="1" applyAlignment="1">
      <alignment horizontal="center" vertical="center"/>
    </xf>
    <xf numFmtId="8" fontId="8" fillId="2" borderId="9" xfId="0" applyNumberFormat="1" applyFont="1" applyFill="1" applyBorder="1" applyAlignment="1">
      <alignment horizontal="center" vertical="center"/>
    </xf>
    <xf numFmtId="8" fontId="8" fillId="7" borderId="9" xfId="0" applyNumberFormat="1" applyFont="1" applyFill="1" applyBorder="1" applyAlignment="1">
      <alignment horizontal="center" vertical="center"/>
    </xf>
    <xf numFmtId="0" fontId="8" fillId="2" borderId="9" xfId="0" applyFont="1" applyFill="1" applyBorder="1" applyAlignment="1">
      <alignment horizontal="center" vertical="center"/>
    </xf>
    <xf numFmtId="0" fontId="7" fillId="11" borderId="1" xfId="0" applyFont="1" applyFill="1" applyBorder="1" applyAlignment="1">
      <alignment horizontal="left" vertical="center"/>
    </xf>
    <xf numFmtId="0" fontId="11" fillId="11" borderId="1" xfId="0" applyFont="1" applyFill="1" applyBorder="1" applyAlignment="1">
      <alignment horizontal="left" vertical="center"/>
    </xf>
    <xf numFmtId="0" fontId="7" fillId="11" borderId="1" xfId="0" applyFont="1" applyFill="1" applyBorder="1" applyAlignment="1">
      <alignment horizontal="center" vertical="center"/>
    </xf>
    <xf numFmtId="44" fontId="7" fillId="11" borderId="9" xfId="1" applyFont="1" applyFill="1" applyBorder="1" applyAlignment="1">
      <alignment horizontal="center" vertical="center"/>
    </xf>
    <xf numFmtId="8" fontId="7" fillId="11" borderId="9" xfId="0" applyNumberFormat="1" applyFont="1" applyFill="1" applyBorder="1" applyAlignment="1">
      <alignment horizontal="center" vertical="center"/>
    </xf>
    <xf numFmtId="8" fontId="7" fillId="7" borderId="9" xfId="0" applyNumberFormat="1" applyFont="1" applyFill="1" applyBorder="1" applyAlignment="1">
      <alignment horizontal="center" vertical="center"/>
    </xf>
    <xf numFmtId="0" fontId="7" fillId="11" borderId="9" xfId="0" applyFont="1" applyFill="1" applyBorder="1" applyAlignment="1">
      <alignment horizontal="center" vertical="center"/>
    </xf>
    <xf numFmtId="0" fontId="7" fillId="12" borderId="1" xfId="0" applyFont="1" applyFill="1" applyBorder="1" applyAlignment="1">
      <alignment horizontal="left" vertical="center"/>
    </xf>
    <xf numFmtId="0" fontId="11" fillId="12" borderId="1" xfId="0" applyFont="1" applyFill="1" applyBorder="1" applyAlignment="1">
      <alignment horizontal="left" vertical="center"/>
    </xf>
    <xf numFmtId="0" fontId="7" fillId="12" borderId="1" xfId="0" applyFont="1" applyFill="1" applyBorder="1" applyAlignment="1">
      <alignment horizontal="center" vertical="center"/>
    </xf>
    <xf numFmtId="44" fontId="7" fillId="12" borderId="9" xfId="1" applyFont="1" applyFill="1" applyBorder="1" applyAlignment="1">
      <alignment horizontal="center" vertical="center"/>
    </xf>
    <xf numFmtId="8" fontId="7" fillId="12" borderId="9" xfId="0" applyNumberFormat="1" applyFont="1" applyFill="1" applyBorder="1" applyAlignment="1">
      <alignment horizontal="center" vertical="center"/>
    </xf>
    <xf numFmtId="0" fontId="7" fillId="12" borderId="9" xfId="0" applyFont="1" applyFill="1" applyBorder="1" applyAlignment="1">
      <alignment horizontal="center" vertical="center"/>
    </xf>
    <xf numFmtId="0" fontId="7" fillId="19" borderId="1" xfId="0" applyFont="1" applyFill="1" applyBorder="1" applyAlignment="1">
      <alignment horizontal="left" vertical="center"/>
    </xf>
    <xf numFmtId="0" fontId="11" fillId="19" borderId="1" xfId="0" applyFont="1" applyFill="1" applyBorder="1" applyAlignment="1">
      <alignment horizontal="left" vertical="center"/>
    </xf>
    <xf numFmtId="0" fontId="7" fillId="19" borderId="1" xfId="0" applyFont="1" applyFill="1" applyBorder="1" applyAlignment="1">
      <alignment horizontal="center" vertical="center"/>
    </xf>
    <xf numFmtId="44" fontId="7" fillId="19" borderId="9" xfId="1" applyFont="1" applyFill="1" applyBorder="1" applyAlignment="1">
      <alignment horizontal="center" vertical="center"/>
    </xf>
    <xf numFmtId="8" fontId="7" fillId="19" borderId="9" xfId="0" applyNumberFormat="1" applyFont="1" applyFill="1" applyBorder="1" applyAlignment="1">
      <alignment horizontal="center" vertical="center"/>
    </xf>
    <xf numFmtId="0" fontId="7" fillId="19" borderId="9" xfId="0" applyFont="1" applyFill="1" applyBorder="1" applyAlignment="1">
      <alignment horizontal="center" vertical="center"/>
    </xf>
    <xf numFmtId="0" fontId="7" fillId="20" borderId="1" xfId="0" applyFont="1" applyFill="1" applyBorder="1" applyAlignment="1">
      <alignment horizontal="left" vertical="center"/>
    </xf>
    <xf numFmtId="0" fontId="11" fillId="20" borderId="1" xfId="0" applyFont="1" applyFill="1" applyBorder="1" applyAlignment="1">
      <alignment horizontal="left" vertical="center"/>
    </xf>
    <xf numFmtId="0" fontId="7" fillId="20" borderId="1" xfId="0" applyFont="1" applyFill="1" applyBorder="1" applyAlignment="1">
      <alignment horizontal="center" vertical="center"/>
    </xf>
    <xf numFmtId="44" fontId="7" fillId="20" borderId="9" xfId="1" applyFont="1" applyFill="1" applyBorder="1" applyAlignment="1">
      <alignment horizontal="center" vertical="center"/>
    </xf>
    <xf numFmtId="8" fontId="7" fillId="20" borderId="9" xfId="0" applyNumberFormat="1" applyFont="1" applyFill="1" applyBorder="1" applyAlignment="1">
      <alignment horizontal="center" vertical="center"/>
    </xf>
    <xf numFmtId="0" fontId="7" fillId="20" borderId="9" xfId="0" applyFont="1" applyFill="1" applyBorder="1" applyAlignment="1">
      <alignment horizontal="center" vertical="center"/>
    </xf>
    <xf numFmtId="0" fontId="7" fillId="6" borderId="1" xfId="0" applyFont="1" applyFill="1" applyBorder="1" applyAlignment="1">
      <alignment horizontal="left" vertical="center"/>
    </xf>
    <xf numFmtId="0" fontId="11" fillId="6" borderId="1" xfId="0" applyFont="1" applyFill="1" applyBorder="1" applyAlignment="1">
      <alignment horizontal="left" vertical="center"/>
    </xf>
    <xf numFmtId="0" fontId="7" fillId="6" borderId="1" xfId="0" applyFont="1" applyFill="1" applyBorder="1" applyAlignment="1">
      <alignment horizontal="center" vertical="center"/>
    </xf>
    <xf numFmtId="44" fontId="7" fillId="6" borderId="9" xfId="1" applyFont="1" applyFill="1" applyBorder="1" applyAlignment="1">
      <alignment horizontal="center" vertical="center"/>
    </xf>
    <xf numFmtId="8" fontId="7" fillId="6" borderId="9" xfId="0" applyNumberFormat="1" applyFont="1" applyFill="1" applyBorder="1" applyAlignment="1">
      <alignment horizontal="center" vertical="center"/>
    </xf>
    <xf numFmtId="0" fontId="7" fillId="6" borderId="9" xfId="0" applyFont="1" applyFill="1" applyBorder="1" applyAlignment="1">
      <alignment horizontal="center" vertical="center"/>
    </xf>
    <xf numFmtId="0" fontId="7" fillId="13" borderId="1" xfId="0" applyFont="1" applyFill="1" applyBorder="1" applyAlignment="1">
      <alignment horizontal="left" vertical="center"/>
    </xf>
    <xf numFmtId="0" fontId="11" fillId="13" borderId="1" xfId="0" applyFont="1" applyFill="1" applyBorder="1" applyAlignment="1">
      <alignment horizontal="left" vertical="center"/>
    </xf>
    <xf numFmtId="0" fontId="7" fillId="13" borderId="1" xfId="0" applyFont="1" applyFill="1" applyBorder="1" applyAlignment="1">
      <alignment horizontal="center" vertical="center"/>
    </xf>
    <xf numFmtId="44" fontId="7" fillId="13" borderId="9" xfId="1" applyFont="1" applyFill="1" applyBorder="1" applyAlignment="1">
      <alignment horizontal="center" vertical="center"/>
    </xf>
    <xf numFmtId="8" fontId="7" fillId="13" borderId="9" xfId="0" applyNumberFormat="1" applyFont="1" applyFill="1" applyBorder="1" applyAlignment="1">
      <alignment horizontal="center" vertical="center"/>
    </xf>
    <xf numFmtId="0" fontId="7" fillId="17" borderId="9" xfId="0" applyFont="1" applyFill="1" applyBorder="1" applyAlignment="1">
      <alignment horizontal="center" vertical="center"/>
    </xf>
    <xf numFmtId="0" fontId="7" fillId="13" borderId="9" xfId="0" applyFont="1" applyFill="1" applyBorder="1" applyAlignment="1">
      <alignment horizontal="center" vertical="center"/>
    </xf>
    <xf numFmtId="0" fontId="7" fillId="14" borderId="1" xfId="0" applyFont="1" applyFill="1" applyBorder="1" applyAlignment="1">
      <alignment horizontal="left" vertical="center"/>
    </xf>
    <xf numFmtId="0" fontId="11" fillId="14" borderId="1" xfId="0" applyFont="1" applyFill="1" applyBorder="1" applyAlignment="1">
      <alignment horizontal="left" vertical="center"/>
    </xf>
    <xf numFmtId="0" fontId="7" fillId="14" borderId="1" xfId="0" applyFont="1" applyFill="1" applyBorder="1" applyAlignment="1">
      <alignment horizontal="center" vertical="center"/>
    </xf>
    <xf numFmtId="44" fontId="7" fillId="14" borderId="9" xfId="1" applyFont="1" applyFill="1" applyBorder="1" applyAlignment="1">
      <alignment horizontal="center" vertical="center"/>
    </xf>
    <xf numFmtId="8" fontId="7" fillId="14" borderId="9" xfId="0" applyNumberFormat="1" applyFont="1" applyFill="1" applyBorder="1" applyAlignment="1">
      <alignment horizontal="center" vertical="center"/>
    </xf>
    <xf numFmtId="0" fontId="7" fillId="7" borderId="9" xfId="0" applyFont="1" applyFill="1" applyBorder="1" applyAlignment="1">
      <alignment horizontal="center" vertical="center"/>
    </xf>
    <xf numFmtId="0" fontId="7" fillId="14" borderId="9" xfId="0" applyFont="1" applyFill="1" applyBorder="1" applyAlignment="1">
      <alignment horizontal="center" vertical="center"/>
    </xf>
    <xf numFmtId="0" fontId="7" fillId="15" borderId="1" xfId="0" applyFont="1" applyFill="1" applyBorder="1" applyAlignment="1">
      <alignment horizontal="left" vertical="center"/>
    </xf>
    <xf numFmtId="0" fontId="11" fillId="15" borderId="1" xfId="0" applyFont="1" applyFill="1" applyBorder="1" applyAlignment="1">
      <alignment horizontal="left" vertical="center"/>
    </xf>
    <xf numFmtId="0" fontId="7" fillId="15" borderId="1" xfId="0" applyFont="1" applyFill="1" applyBorder="1" applyAlignment="1">
      <alignment horizontal="center" vertical="center"/>
    </xf>
    <xf numFmtId="44" fontId="7" fillId="15" borderId="9" xfId="1" applyFont="1" applyFill="1" applyBorder="1" applyAlignment="1">
      <alignment horizontal="center" vertical="center"/>
    </xf>
    <xf numFmtId="8" fontId="7" fillId="15" borderId="9" xfId="0" applyNumberFormat="1" applyFont="1" applyFill="1" applyBorder="1" applyAlignment="1">
      <alignment horizontal="center" vertical="center"/>
    </xf>
    <xf numFmtId="0" fontId="7" fillId="15" borderId="9" xfId="0" applyFont="1" applyFill="1" applyBorder="1" applyAlignment="1">
      <alignment horizontal="center" vertical="center"/>
    </xf>
    <xf numFmtId="0" fontId="7" fillId="4" borderId="1" xfId="0" applyFont="1" applyFill="1" applyBorder="1" applyAlignment="1">
      <alignment horizontal="left" vertical="center"/>
    </xf>
    <xf numFmtId="0" fontId="11" fillId="4" borderId="1" xfId="0" applyFont="1" applyFill="1" applyBorder="1" applyAlignment="1">
      <alignment horizontal="left" vertical="center"/>
    </xf>
    <xf numFmtId="0" fontId="7" fillId="4" borderId="1" xfId="0" applyFont="1" applyFill="1" applyBorder="1" applyAlignment="1">
      <alignment horizontal="center" vertical="center"/>
    </xf>
    <xf numFmtId="44" fontId="7" fillId="4" borderId="9" xfId="1" applyFont="1" applyFill="1" applyBorder="1" applyAlignment="1">
      <alignment horizontal="center" vertical="center"/>
    </xf>
    <xf numFmtId="8" fontId="7" fillId="4" borderId="9" xfId="0" applyNumberFormat="1" applyFont="1" applyFill="1" applyBorder="1" applyAlignment="1">
      <alignment horizontal="center" vertical="center"/>
    </xf>
    <xf numFmtId="0" fontId="7" fillId="4" borderId="9" xfId="0" applyFont="1" applyFill="1" applyBorder="1" applyAlignment="1">
      <alignment horizontal="center" vertical="center"/>
    </xf>
    <xf numFmtId="0" fontId="12" fillId="21" borderId="1" xfId="0" applyFont="1" applyFill="1" applyBorder="1" applyAlignment="1">
      <alignment horizontal="left" vertical="center"/>
    </xf>
    <xf numFmtId="0" fontId="13" fillId="21" borderId="1" xfId="0" applyFont="1" applyFill="1" applyBorder="1" applyAlignment="1">
      <alignment horizontal="left" vertical="center"/>
    </xf>
    <xf numFmtId="0" fontId="12" fillId="21" borderId="1" xfId="0" applyFont="1" applyFill="1" applyBorder="1" applyAlignment="1">
      <alignment horizontal="center" vertical="center"/>
    </xf>
    <xf numFmtId="44" fontId="12" fillId="21" borderId="9" xfId="1" applyFont="1" applyFill="1" applyBorder="1" applyAlignment="1">
      <alignment horizontal="center" vertical="center"/>
    </xf>
    <xf numFmtId="8" fontId="12" fillId="21" borderId="9" xfId="0" applyNumberFormat="1" applyFont="1" applyFill="1" applyBorder="1" applyAlignment="1">
      <alignment horizontal="center" vertical="center"/>
    </xf>
    <xf numFmtId="8" fontId="12" fillId="17" borderId="9" xfId="0" applyNumberFormat="1" applyFont="1" applyFill="1" applyBorder="1" applyAlignment="1">
      <alignment horizontal="center" vertical="center"/>
    </xf>
    <xf numFmtId="0" fontId="12" fillId="21" borderId="9" xfId="0" applyFont="1" applyFill="1" applyBorder="1" applyAlignment="1">
      <alignment horizontal="center" vertical="center"/>
    </xf>
    <xf numFmtId="0" fontId="14" fillId="0" borderId="0" xfId="0" applyFont="1"/>
    <xf numFmtId="0" fontId="12" fillId="22" borderId="1" xfId="0" applyFont="1" applyFill="1" applyBorder="1" applyAlignment="1">
      <alignment horizontal="left" vertical="center"/>
    </xf>
    <xf numFmtId="0" fontId="13" fillId="22" borderId="1" xfId="0" applyFont="1" applyFill="1" applyBorder="1" applyAlignment="1">
      <alignment horizontal="left" vertical="center"/>
    </xf>
    <xf numFmtId="0" fontId="12" fillId="22" borderId="1" xfId="0" applyFont="1" applyFill="1" applyBorder="1" applyAlignment="1">
      <alignment horizontal="center" vertical="center"/>
    </xf>
    <xf numFmtId="44" fontId="12" fillId="22" borderId="9" xfId="1" applyFont="1" applyFill="1" applyBorder="1" applyAlignment="1">
      <alignment horizontal="center" vertical="center"/>
    </xf>
    <xf numFmtId="8" fontId="12" fillId="22" borderId="9" xfId="0" applyNumberFormat="1" applyFont="1" applyFill="1" applyBorder="1" applyAlignment="1">
      <alignment horizontal="center" vertical="center"/>
    </xf>
    <xf numFmtId="8" fontId="12" fillId="7" borderId="9" xfId="0" applyNumberFormat="1" applyFont="1" applyFill="1" applyBorder="1" applyAlignment="1">
      <alignment horizontal="center" vertical="center"/>
    </xf>
    <xf numFmtId="0" fontId="12" fillId="22" borderId="9" xfId="0" applyFont="1" applyFill="1" applyBorder="1" applyAlignment="1">
      <alignment horizontal="center" vertical="center"/>
    </xf>
    <xf numFmtId="0" fontId="12" fillId="9" borderId="1" xfId="0" applyFont="1" applyFill="1" applyBorder="1" applyAlignment="1">
      <alignment horizontal="left" vertical="center"/>
    </xf>
    <xf numFmtId="0" fontId="13" fillId="9" borderId="1" xfId="0" applyFont="1" applyFill="1" applyBorder="1" applyAlignment="1">
      <alignment horizontal="left" vertical="center"/>
    </xf>
    <xf numFmtId="0" fontId="12" fillId="9" borderId="1" xfId="0" applyFont="1" applyFill="1" applyBorder="1" applyAlignment="1">
      <alignment horizontal="center" vertical="center"/>
    </xf>
    <xf numFmtId="44" fontId="12" fillId="9" borderId="9" xfId="1" applyFont="1" applyFill="1" applyBorder="1" applyAlignment="1">
      <alignment horizontal="center" vertical="center"/>
    </xf>
    <xf numFmtId="8" fontId="12" fillId="9" borderId="9" xfId="0" applyNumberFormat="1" applyFont="1" applyFill="1" applyBorder="1" applyAlignment="1">
      <alignment horizontal="center" vertical="center"/>
    </xf>
    <xf numFmtId="0" fontId="12" fillId="9" borderId="9" xfId="0" applyFont="1" applyFill="1" applyBorder="1" applyAlignment="1">
      <alignment horizontal="center" vertical="center"/>
    </xf>
    <xf numFmtId="0" fontId="12" fillId="23" borderId="1" xfId="0" applyFont="1" applyFill="1" applyBorder="1" applyAlignment="1">
      <alignment horizontal="left" vertical="center"/>
    </xf>
    <xf numFmtId="0" fontId="13" fillId="23" borderId="1" xfId="0" applyFont="1" applyFill="1" applyBorder="1" applyAlignment="1">
      <alignment horizontal="left" vertical="center"/>
    </xf>
    <xf numFmtId="0" fontId="12" fillId="23" borderId="1" xfId="0" applyFont="1" applyFill="1" applyBorder="1" applyAlignment="1">
      <alignment horizontal="center" vertical="center"/>
    </xf>
    <xf numFmtId="44" fontId="12" fillId="23" borderId="9" xfId="1" applyFont="1" applyFill="1" applyBorder="1" applyAlignment="1">
      <alignment horizontal="center" vertical="center"/>
    </xf>
    <xf numFmtId="0" fontId="12" fillId="23" borderId="9" xfId="0" applyFont="1" applyFill="1" applyBorder="1" applyAlignment="1">
      <alignment horizontal="center" vertical="center"/>
    </xf>
    <xf numFmtId="0" fontId="7" fillId="24" borderId="1" xfId="0" applyFont="1" applyFill="1" applyBorder="1" applyAlignment="1">
      <alignment horizontal="left" vertical="center"/>
    </xf>
    <xf numFmtId="0" fontId="11" fillId="24" borderId="1" xfId="0" applyFont="1" applyFill="1" applyBorder="1" applyAlignment="1">
      <alignment horizontal="left" vertical="center"/>
    </xf>
    <xf numFmtId="0" fontId="7" fillId="24" borderId="1" xfId="0" applyFont="1" applyFill="1" applyBorder="1" applyAlignment="1">
      <alignment horizontal="center" vertical="center"/>
    </xf>
    <xf numFmtId="44" fontId="7" fillId="24" borderId="9" xfId="1" applyFont="1" applyFill="1" applyBorder="1" applyAlignment="1">
      <alignment horizontal="center" vertical="center"/>
    </xf>
    <xf numFmtId="8" fontId="7" fillId="24" borderId="9" xfId="0" applyNumberFormat="1" applyFont="1" applyFill="1" applyBorder="1" applyAlignment="1">
      <alignment horizontal="center" vertical="center"/>
    </xf>
    <xf numFmtId="0" fontId="7" fillId="24" borderId="9" xfId="0" applyFont="1" applyFill="1" applyBorder="1" applyAlignment="1">
      <alignment horizontal="center" vertical="center"/>
    </xf>
    <xf numFmtId="0" fontId="7" fillId="8" borderId="1" xfId="0" applyFont="1" applyFill="1" applyBorder="1" applyAlignment="1">
      <alignment horizontal="left" vertical="center"/>
    </xf>
    <xf numFmtId="0" fontId="11" fillId="8" borderId="1" xfId="0" applyFont="1" applyFill="1" applyBorder="1" applyAlignment="1">
      <alignment horizontal="left" vertical="center"/>
    </xf>
    <xf numFmtId="0" fontId="7" fillId="8" borderId="1" xfId="0" applyFont="1" applyFill="1" applyBorder="1" applyAlignment="1">
      <alignment horizontal="center" vertical="center"/>
    </xf>
    <xf numFmtId="44" fontId="7" fillId="8" borderId="9" xfId="1" applyFont="1" applyFill="1" applyBorder="1" applyAlignment="1">
      <alignment horizontal="center" vertical="center"/>
    </xf>
    <xf numFmtId="8" fontId="7" fillId="8" borderId="9" xfId="0" applyNumberFormat="1" applyFont="1" applyFill="1" applyBorder="1" applyAlignment="1">
      <alignment horizontal="center" vertical="center"/>
    </xf>
    <xf numFmtId="0" fontId="7" fillId="8" borderId="9" xfId="0" applyFont="1" applyFill="1" applyBorder="1" applyAlignment="1">
      <alignment horizontal="center" vertical="center"/>
    </xf>
    <xf numFmtId="0" fontId="7" fillId="16" borderId="1" xfId="0" applyFont="1" applyFill="1" applyBorder="1" applyAlignment="1">
      <alignment horizontal="left" vertical="center"/>
    </xf>
    <xf numFmtId="0" fontId="11" fillId="16" borderId="1" xfId="0" applyFont="1" applyFill="1" applyBorder="1" applyAlignment="1">
      <alignment horizontal="left" vertical="center"/>
    </xf>
    <xf numFmtId="0" fontId="7" fillId="16" borderId="1" xfId="0" applyFont="1" applyFill="1" applyBorder="1" applyAlignment="1">
      <alignment horizontal="center" vertical="center"/>
    </xf>
    <xf numFmtId="44" fontId="7" fillId="16" borderId="9" xfId="1" applyFont="1" applyFill="1" applyBorder="1" applyAlignment="1">
      <alignment horizontal="center" vertical="center"/>
    </xf>
    <xf numFmtId="8" fontId="7" fillId="16" borderId="9" xfId="0" applyNumberFormat="1" applyFont="1" applyFill="1" applyBorder="1" applyAlignment="1">
      <alignment horizontal="center" vertical="center"/>
    </xf>
    <xf numFmtId="0" fontId="7" fillId="16" borderId="9" xfId="0" applyFont="1" applyFill="1" applyBorder="1" applyAlignment="1">
      <alignment horizontal="center" vertical="center"/>
    </xf>
    <xf numFmtId="0" fontId="7" fillId="5" borderId="1" xfId="0" applyFont="1" applyFill="1" applyBorder="1" applyAlignment="1">
      <alignment horizontal="left" vertical="center"/>
    </xf>
    <xf numFmtId="0" fontId="11" fillId="5" borderId="1" xfId="0" applyFont="1" applyFill="1" applyBorder="1" applyAlignment="1">
      <alignment horizontal="left" vertical="center"/>
    </xf>
    <xf numFmtId="0" fontId="7" fillId="5" borderId="1" xfId="0" applyFont="1" applyFill="1" applyBorder="1" applyAlignment="1">
      <alignment horizontal="center" vertical="center"/>
    </xf>
    <xf numFmtId="44" fontId="7" fillId="5" borderId="9" xfId="1" applyFont="1" applyFill="1" applyBorder="1" applyAlignment="1">
      <alignment horizontal="center" vertical="center"/>
    </xf>
    <xf numFmtId="8" fontId="7" fillId="5" borderId="9" xfId="0" applyNumberFormat="1" applyFont="1" applyFill="1" applyBorder="1" applyAlignment="1">
      <alignment horizontal="center" vertical="center"/>
    </xf>
    <xf numFmtId="0" fontId="7" fillId="5" borderId="9" xfId="0" applyFont="1" applyFill="1" applyBorder="1" applyAlignment="1">
      <alignment horizontal="center" vertical="center"/>
    </xf>
    <xf numFmtId="0" fontId="10" fillId="5" borderId="1" xfId="0" applyFont="1" applyFill="1" applyBorder="1" applyAlignment="1">
      <alignment horizontal="left" vertical="center"/>
    </xf>
    <xf numFmtId="0" fontId="11" fillId="5" borderId="0" xfId="0" applyFont="1" applyFill="1" applyAlignment="1">
      <alignment horizontal="left" vertical="center"/>
    </xf>
    <xf numFmtId="0" fontId="7" fillId="5" borderId="0" xfId="0" applyFont="1" applyFill="1" applyAlignment="1">
      <alignment horizontal="center" vertical="center"/>
    </xf>
    <xf numFmtId="44" fontId="7" fillId="5" borderId="0" xfId="1" applyFont="1" applyFill="1" applyAlignment="1">
      <alignment horizontal="center" vertical="center"/>
    </xf>
    <xf numFmtId="0" fontId="7" fillId="16" borderId="1" xfId="0" applyFont="1" applyFill="1" applyBorder="1" applyAlignment="1">
      <alignment horizontal="left"/>
    </xf>
    <xf numFmtId="0" fontId="7" fillId="16" borderId="1" xfId="0" applyFont="1" applyFill="1" applyBorder="1" applyAlignment="1">
      <alignment horizontal="center"/>
    </xf>
    <xf numFmtId="44" fontId="7" fillId="16" borderId="9" xfId="1" applyFont="1" applyFill="1" applyBorder="1" applyAlignment="1">
      <alignment horizontal="center"/>
    </xf>
    <xf numFmtId="0" fontId="7" fillId="5" borderId="1" xfId="0" applyFont="1" applyFill="1" applyBorder="1" applyAlignment="1">
      <alignment horizontal="center"/>
    </xf>
    <xf numFmtId="0" fontId="12" fillId="8" borderId="1" xfId="0" applyFont="1" applyFill="1" applyBorder="1" applyAlignment="1">
      <alignment horizontal="left" vertical="center"/>
    </xf>
    <xf numFmtId="0" fontId="13" fillId="8" borderId="1" xfId="0" applyFont="1" applyFill="1" applyBorder="1" applyAlignment="1">
      <alignment horizontal="left" vertical="center"/>
    </xf>
    <xf numFmtId="0" fontId="12" fillId="8" borderId="1" xfId="0" applyFont="1" applyFill="1" applyBorder="1" applyAlignment="1">
      <alignment horizontal="center" vertical="center"/>
    </xf>
    <xf numFmtId="44" fontId="12" fillId="8" borderId="9" xfId="1" applyFont="1" applyFill="1" applyBorder="1" applyAlignment="1">
      <alignment horizontal="center" vertical="center"/>
    </xf>
    <xf numFmtId="8" fontId="12" fillId="8" borderId="9" xfId="0" applyNumberFormat="1" applyFont="1" applyFill="1" applyBorder="1" applyAlignment="1">
      <alignment horizontal="center" vertical="center"/>
    </xf>
    <xf numFmtId="0" fontId="12" fillId="24" borderId="1" xfId="0" applyFont="1" applyFill="1" applyBorder="1" applyAlignment="1">
      <alignment horizontal="left" vertical="center"/>
    </xf>
    <xf numFmtId="0" fontId="13" fillId="24" borderId="1" xfId="0" applyFont="1" applyFill="1" applyBorder="1" applyAlignment="1">
      <alignment horizontal="left" vertical="center"/>
    </xf>
    <xf numFmtId="0" fontId="12" fillId="24" borderId="1" xfId="0" applyFont="1" applyFill="1" applyBorder="1" applyAlignment="1">
      <alignment horizontal="center" vertical="center"/>
    </xf>
    <xf numFmtId="44" fontId="12" fillId="24" borderId="9" xfId="1" applyFont="1" applyFill="1" applyBorder="1" applyAlignment="1">
      <alignment horizontal="center" vertical="center"/>
    </xf>
    <xf numFmtId="8" fontId="12" fillId="24" borderId="9" xfId="0" applyNumberFormat="1" applyFont="1" applyFill="1" applyBorder="1" applyAlignment="1">
      <alignment horizontal="center" vertical="center"/>
    </xf>
    <xf numFmtId="0" fontId="7" fillId="23" borderId="1" xfId="0" applyFont="1" applyFill="1" applyBorder="1" applyAlignment="1">
      <alignment horizontal="left" vertical="center"/>
    </xf>
    <xf numFmtId="0" fontId="11" fillId="23" borderId="1" xfId="0" applyFont="1" applyFill="1" applyBorder="1" applyAlignment="1">
      <alignment horizontal="left" vertical="center"/>
    </xf>
    <xf numFmtId="0" fontId="7" fillId="23" borderId="1" xfId="0" applyFont="1" applyFill="1" applyBorder="1" applyAlignment="1">
      <alignment horizontal="center" vertical="center"/>
    </xf>
    <xf numFmtId="44" fontId="7" fillId="23" borderId="9" xfId="1" applyFont="1" applyFill="1" applyBorder="1" applyAlignment="1">
      <alignment horizontal="center" vertical="center"/>
    </xf>
    <xf numFmtId="8" fontId="7" fillId="23" borderId="9" xfId="0" applyNumberFormat="1" applyFont="1" applyFill="1" applyBorder="1" applyAlignment="1">
      <alignment horizontal="center" vertical="center"/>
    </xf>
    <xf numFmtId="0" fontId="7" fillId="9" borderId="1" xfId="0" applyFont="1" applyFill="1" applyBorder="1" applyAlignment="1">
      <alignment horizontal="left" vertical="center"/>
    </xf>
    <xf numFmtId="0" fontId="11" fillId="9" borderId="1" xfId="0" applyFont="1" applyFill="1" applyBorder="1" applyAlignment="1">
      <alignment horizontal="left" vertical="center"/>
    </xf>
    <xf numFmtId="0" fontId="7" fillId="9" borderId="1" xfId="0" applyFont="1" applyFill="1" applyBorder="1" applyAlignment="1">
      <alignment horizontal="center" vertical="center"/>
    </xf>
    <xf numFmtId="44" fontId="7" fillId="9" borderId="9" xfId="1" applyFont="1" applyFill="1" applyBorder="1" applyAlignment="1">
      <alignment horizontal="center" vertical="center"/>
    </xf>
    <xf numFmtId="8" fontId="7" fillId="9" borderId="9" xfId="0" applyNumberFormat="1" applyFont="1" applyFill="1" applyBorder="1" applyAlignment="1">
      <alignment horizontal="center" vertical="center"/>
    </xf>
    <xf numFmtId="0" fontId="7" fillId="23" borderId="9" xfId="0" applyFont="1" applyFill="1" applyBorder="1" applyAlignment="1">
      <alignment horizontal="center" vertical="center"/>
    </xf>
    <xf numFmtId="0" fontId="7" fillId="9" borderId="9" xfId="0" applyFont="1" applyFill="1" applyBorder="1" applyAlignment="1">
      <alignment horizontal="center" vertical="center"/>
    </xf>
    <xf numFmtId="0" fontId="11" fillId="15" borderId="0" xfId="0" applyFont="1" applyFill="1" applyAlignment="1">
      <alignment horizontal="left" vertical="center"/>
    </xf>
    <xf numFmtId="0" fontId="10" fillId="14" borderId="1" xfId="0" applyFont="1" applyFill="1" applyBorder="1" applyAlignment="1">
      <alignment horizontal="left" vertical="center"/>
    </xf>
    <xf numFmtId="0" fontId="10" fillId="13" borderId="1" xfId="0" applyFont="1" applyFill="1" applyBorder="1" applyAlignment="1">
      <alignment horizontal="left" vertical="center"/>
    </xf>
    <xf numFmtId="44" fontId="0" fillId="0" borderId="0" xfId="1" applyFont="1"/>
    <xf numFmtId="0" fontId="15" fillId="17" borderId="3" xfId="0" applyFont="1" applyFill="1" applyBorder="1" applyAlignment="1">
      <alignment horizontal="center" vertical="center" wrapText="1"/>
    </xf>
    <xf numFmtId="164" fontId="0" fillId="2" borderId="6" xfId="0" applyNumberFormat="1" applyFill="1" applyBorder="1" applyAlignment="1">
      <alignment horizontal="center" vertical="center"/>
    </xf>
    <xf numFmtId="164" fontId="0" fillId="0" borderId="0" xfId="0" applyNumberFormat="1" applyAlignment="1">
      <alignment horizontal="center" vertical="center"/>
    </xf>
    <xf numFmtId="164" fontId="0" fillId="0" borderId="0" xfId="0" applyNumberFormat="1" applyAlignment="1">
      <alignment vertical="center"/>
    </xf>
    <xf numFmtId="164" fontId="2" fillId="2" borderId="0" xfId="0" applyNumberFormat="1" applyFont="1" applyFill="1" applyAlignment="1">
      <alignment horizontal="center" vertical="center"/>
    </xf>
    <xf numFmtId="164" fontId="16" fillId="2" borderId="8" xfId="2" applyNumberFormat="1" applyFont="1" applyFill="1" applyBorder="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9" fontId="17" fillId="0" borderId="1" xfId="0" applyNumberFormat="1" applyFont="1" applyBorder="1" applyAlignment="1">
      <alignment horizontal="center" vertical="center" wrapText="1"/>
    </xf>
    <xf numFmtId="0" fontId="17" fillId="0" borderId="1" xfId="0" applyFont="1" applyBorder="1" applyAlignment="1">
      <alignment horizontal="right" vertical="top" wrapText="1"/>
    </xf>
    <xf numFmtId="0" fontId="17" fillId="3" borderId="5" xfId="0" applyFont="1" applyFill="1" applyBorder="1" applyAlignment="1">
      <alignment horizontal="center" vertical="center" wrapText="1"/>
    </xf>
    <xf numFmtId="0" fontId="18" fillId="0" borderId="0" xfId="0" applyFont="1" applyAlignment="1">
      <alignment horizontal="center" vertical="center" wrapText="1"/>
    </xf>
    <xf numFmtId="0" fontId="19" fillId="0" borderId="1" xfId="3" applyFont="1" applyBorder="1" applyAlignment="1">
      <alignment horizontal="left" vertical="center"/>
    </xf>
    <xf numFmtId="8" fontId="20" fillId="0" borderId="9" xfId="0" applyNumberFormat="1" applyFont="1" applyBorder="1" applyAlignment="1">
      <alignment horizontal="center"/>
    </xf>
    <xf numFmtId="0" fontId="18" fillId="0" borderId="0" xfId="0" applyFont="1"/>
    <xf numFmtId="9" fontId="19" fillId="0" borderId="1" xfId="2" applyFont="1" applyFill="1" applyBorder="1" applyAlignment="1">
      <alignment horizontal="center" vertical="center"/>
    </xf>
    <xf numFmtId="164" fontId="19" fillId="0" borderId="0" xfId="2" applyNumberFormat="1" applyFont="1" applyFill="1" applyBorder="1" applyAlignment="1">
      <alignment horizontal="center" vertical="center"/>
    </xf>
    <xf numFmtId="8" fontId="18" fillId="0" borderId="0" xfId="0" applyNumberFormat="1" applyFont="1" applyAlignment="1">
      <alignment horizontal="right" vertical="top"/>
    </xf>
    <xf numFmtId="0" fontId="18" fillId="3" borderId="0" xfId="0" applyFont="1" applyFill="1"/>
    <xf numFmtId="0" fontId="19" fillId="0" borderId="10" xfId="3" applyFont="1" applyBorder="1" applyAlignment="1">
      <alignment horizontal="left" vertical="center"/>
    </xf>
    <xf numFmtId="8" fontId="20" fillId="0" borderId="3" xfId="0" applyNumberFormat="1" applyFont="1" applyBorder="1" applyAlignment="1">
      <alignment horizontal="center"/>
    </xf>
    <xf numFmtId="9" fontId="19" fillId="0" borderId="10" xfId="2" applyFont="1" applyFill="1" applyBorder="1" applyAlignment="1">
      <alignment horizontal="center" vertical="center"/>
    </xf>
    <xf numFmtId="164" fontId="20" fillId="7" borderId="1" xfId="0" applyNumberFormat="1" applyFont="1" applyFill="1" applyBorder="1" applyAlignment="1">
      <alignment horizontal="center"/>
    </xf>
    <xf numFmtId="0" fontId="18" fillId="0" borderId="1" xfId="0" applyFont="1" applyBorder="1"/>
    <xf numFmtId="164" fontId="19" fillId="0" borderId="1" xfId="2" applyNumberFormat="1" applyFont="1" applyFill="1" applyBorder="1" applyAlignment="1">
      <alignment horizontal="center" vertical="center"/>
    </xf>
    <xf numFmtId="8" fontId="18" fillId="0" borderId="1" xfId="0" applyNumberFormat="1" applyFont="1" applyBorder="1" applyAlignment="1">
      <alignment horizontal="right" vertical="top"/>
    </xf>
    <xf numFmtId="0" fontId="19" fillId="0" borderId="9" xfId="3" applyFont="1" applyBorder="1" applyAlignment="1">
      <alignment horizontal="left" vertical="center"/>
    </xf>
    <xf numFmtId="9" fontId="19" fillId="0" borderId="9" xfId="2" applyFont="1" applyFill="1" applyBorder="1" applyAlignment="1">
      <alignment horizontal="center" vertical="center"/>
    </xf>
    <xf numFmtId="0" fontId="21" fillId="0" borderId="1" xfId="0" applyFont="1" applyBorder="1" applyAlignment="1">
      <alignment horizontal="left" vertical="center"/>
    </xf>
    <xf numFmtId="0" fontId="20" fillId="0" borderId="1" xfId="0" applyFont="1" applyBorder="1" applyAlignment="1">
      <alignment horizontal="left" vertical="center"/>
    </xf>
    <xf numFmtId="0" fontId="20" fillId="16" borderId="1" xfId="0" applyFont="1" applyFill="1" applyBorder="1" applyAlignment="1">
      <alignment horizontal="left" vertical="center"/>
    </xf>
    <xf numFmtId="0" fontId="20" fillId="5" borderId="1" xfId="0" applyFont="1" applyFill="1" applyBorder="1" applyAlignment="1">
      <alignment horizontal="left" vertical="center"/>
    </xf>
    <xf numFmtId="0" fontId="22" fillId="5" borderId="1" xfId="0" applyFont="1" applyFill="1" applyBorder="1" applyAlignment="1">
      <alignment horizontal="left" vertical="center"/>
    </xf>
    <xf numFmtId="0" fontId="20" fillId="5" borderId="0" xfId="0" applyFont="1" applyFill="1" applyAlignment="1">
      <alignment horizontal="left" vertical="center"/>
    </xf>
    <xf numFmtId="0" fontId="20" fillId="16" borderId="1" xfId="0" applyFont="1" applyFill="1" applyBorder="1" applyAlignment="1">
      <alignment horizontal="left"/>
    </xf>
    <xf numFmtId="0" fontId="20" fillId="11" borderId="1" xfId="0" applyFont="1" applyFill="1" applyBorder="1" applyAlignment="1">
      <alignment horizontal="left" vertical="center"/>
    </xf>
    <xf numFmtId="0" fontId="20" fillId="12" borderId="1" xfId="0" applyFont="1" applyFill="1" applyBorder="1" applyAlignment="1">
      <alignment horizontal="left" vertical="center"/>
    </xf>
    <xf numFmtId="0" fontId="20" fillId="19" borderId="1" xfId="0" applyFont="1" applyFill="1" applyBorder="1" applyAlignment="1">
      <alignment horizontal="left" vertical="center"/>
    </xf>
    <xf numFmtId="0" fontId="20" fillId="20" borderId="1" xfId="0" applyFont="1" applyFill="1" applyBorder="1" applyAlignment="1">
      <alignment horizontal="left" vertical="center"/>
    </xf>
    <xf numFmtId="0" fontId="20" fillId="6" borderId="1" xfId="0" applyFont="1" applyFill="1" applyBorder="1" applyAlignment="1">
      <alignment horizontal="left" vertical="center"/>
    </xf>
    <xf numFmtId="0" fontId="20" fillId="15" borderId="1" xfId="0" applyFont="1" applyFill="1" applyBorder="1" applyAlignment="1">
      <alignment horizontal="left" vertical="center"/>
    </xf>
    <xf numFmtId="0" fontId="20" fillId="4" borderId="1" xfId="0" applyFont="1" applyFill="1" applyBorder="1" applyAlignment="1">
      <alignment horizontal="left" vertical="center"/>
    </xf>
    <xf numFmtId="0" fontId="20" fillId="15" borderId="10" xfId="0" applyFont="1" applyFill="1" applyBorder="1" applyAlignment="1">
      <alignment horizontal="left" vertical="center"/>
    </xf>
    <xf numFmtId="0" fontId="20" fillId="12" borderId="10" xfId="0" applyFont="1" applyFill="1" applyBorder="1" applyAlignment="1">
      <alignment horizontal="left" vertical="center"/>
    </xf>
    <xf numFmtId="0" fontId="18" fillId="0" borderId="10" xfId="0" applyFont="1" applyBorder="1"/>
    <xf numFmtId="0" fontId="18" fillId="0" borderId="1" xfId="0" applyFont="1" applyBorder="1" applyAlignment="1">
      <alignment horizontal="left"/>
    </xf>
    <xf numFmtId="164" fontId="18" fillId="0" borderId="1" xfId="0" applyNumberFormat="1" applyFont="1" applyBorder="1" applyAlignment="1">
      <alignment horizontal="center"/>
    </xf>
    <xf numFmtId="9" fontId="18" fillId="0" borderId="1" xfId="0" applyNumberFormat="1" applyFont="1" applyBorder="1" applyAlignment="1">
      <alignment horizontal="center"/>
    </xf>
    <xf numFmtId="164" fontId="18" fillId="0" borderId="1" xfId="0" applyNumberFormat="1" applyFont="1" applyBorder="1" applyAlignment="1">
      <alignment horizontal="right" vertical="top"/>
    </xf>
    <xf numFmtId="0" fontId="18" fillId="0" borderId="0" xfId="0" applyFont="1" applyAlignment="1">
      <alignment horizontal="left"/>
    </xf>
    <xf numFmtId="164" fontId="18" fillId="0" borderId="0" xfId="0" applyNumberFormat="1" applyFont="1" applyAlignment="1">
      <alignment horizontal="center"/>
    </xf>
    <xf numFmtId="9" fontId="18" fillId="0" borderId="0" xfId="0" applyNumberFormat="1" applyFont="1" applyAlignment="1">
      <alignment horizontal="center"/>
    </xf>
    <xf numFmtId="0" fontId="18" fillId="0" borderId="0" xfId="0" applyFont="1" applyAlignment="1">
      <alignment horizontal="right" vertical="top"/>
    </xf>
    <xf numFmtId="0" fontId="17" fillId="0" borderId="1" xfId="0" applyFont="1" applyBorder="1" applyAlignment="1">
      <alignment vertical="center" wrapText="1"/>
    </xf>
    <xf numFmtId="0" fontId="6" fillId="0" borderId="1" xfId="3" applyFont="1" applyBorder="1" applyAlignment="1">
      <alignment horizontal="left" vertical="center"/>
    </xf>
    <xf numFmtId="0" fontId="6" fillId="7" borderId="1" xfId="3" applyFont="1" applyFill="1" applyBorder="1" applyAlignment="1">
      <alignment horizontal="left" vertical="center"/>
    </xf>
    <xf numFmtId="0" fontId="20" fillId="0" borderId="9" xfId="0" applyFont="1" applyBorder="1" applyAlignment="1">
      <alignment vertical="center"/>
    </xf>
    <xf numFmtId="0" fontId="20" fillId="0" borderId="3" xfId="0" applyFont="1" applyBorder="1" applyAlignment="1">
      <alignment vertical="center"/>
    </xf>
    <xf numFmtId="0" fontId="20" fillId="0" borderId="1" xfId="0" applyFont="1" applyBorder="1" applyAlignment="1">
      <alignment vertical="center"/>
    </xf>
    <xf numFmtId="0" fontId="23" fillId="0" borderId="0" xfId="0" applyFont="1"/>
    <xf numFmtId="165" fontId="24" fillId="0" borderId="0" xfId="0" applyNumberFormat="1" applyFont="1"/>
    <xf numFmtId="0" fontId="25" fillId="0" borderId="0" xfId="0" applyFont="1"/>
    <xf numFmtId="0" fontId="0" fillId="0" borderId="0" xfId="0" applyAlignment="1">
      <alignment horizontal="left"/>
    </xf>
    <xf numFmtId="165" fontId="0" fillId="0" borderId="0" xfId="0" applyNumberFormat="1"/>
    <xf numFmtId="0" fontId="25" fillId="7" borderId="1" xfId="0" applyFont="1" applyFill="1" applyBorder="1"/>
    <xf numFmtId="164" fontId="2" fillId="0" borderId="0" xfId="0" applyNumberFormat="1" applyFont="1" applyAlignment="1">
      <alignment horizontal="center"/>
    </xf>
    <xf numFmtId="0" fontId="2" fillId="0" borderId="0" xfId="0" applyFont="1" applyAlignment="1">
      <alignment horizontal="center"/>
    </xf>
    <xf numFmtId="0" fontId="27" fillId="2" borderId="1" xfId="0" applyFont="1" applyFill="1" applyBorder="1" applyAlignment="1">
      <alignment horizontal="center" vertical="center"/>
    </xf>
    <xf numFmtId="9" fontId="27" fillId="2" borderId="1" xfId="2" applyFont="1" applyFill="1" applyBorder="1" applyAlignment="1">
      <alignment horizontal="center" vertical="center"/>
    </xf>
    <xf numFmtId="0" fontId="27" fillId="0" borderId="1" xfId="0" applyFont="1" applyBorder="1" applyAlignment="1">
      <alignment horizontal="center" vertical="center"/>
    </xf>
    <xf numFmtId="9" fontId="27" fillId="0" borderId="1" xfId="2" applyFont="1" applyBorder="1" applyAlignment="1">
      <alignment horizontal="center" vertical="center"/>
    </xf>
    <xf numFmtId="0" fontId="27" fillId="7" borderId="1" xfId="0" applyFont="1" applyFill="1" applyBorder="1" applyAlignment="1">
      <alignment horizontal="center" vertical="center"/>
    </xf>
    <xf numFmtId="9" fontId="27" fillId="7" borderId="1" xfId="2" applyFont="1" applyFill="1" applyBorder="1" applyAlignment="1">
      <alignment horizontal="center" vertical="center"/>
    </xf>
    <xf numFmtId="165" fontId="29" fillId="7" borderId="1" xfId="0" applyNumberFormat="1" applyFont="1" applyFill="1" applyBorder="1"/>
    <xf numFmtId="0" fontId="30" fillId="2" borderId="6" xfId="0" applyFont="1" applyFill="1" applyBorder="1" applyAlignment="1">
      <alignment horizontal="center" vertical="center"/>
    </xf>
    <xf numFmtId="164" fontId="30" fillId="2" borderId="6" xfId="0" applyNumberFormat="1" applyFont="1" applyFill="1" applyBorder="1" applyAlignment="1">
      <alignment horizontal="center" vertical="center"/>
    </xf>
    <xf numFmtId="164" fontId="30" fillId="2" borderId="4" xfId="0" applyNumberFormat="1" applyFont="1" applyFill="1" applyBorder="1" applyAlignment="1">
      <alignment horizontal="center" vertical="center"/>
    </xf>
    <xf numFmtId="164" fontId="30" fillId="2" borderId="3" xfId="2" applyNumberFormat="1" applyFont="1" applyFill="1" applyBorder="1" applyAlignment="1">
      <alignment horizontal="center" vertical="center"/>
    </xf>
    <xf numFmtId="164" fontId="30" fillId="0" borderId="3" xfId="0" applyNumberFormat="1" applyFont="1" applyBorder="1" applyAlignment="1">
      <alignment horizontal="center" vertical="center"/>
    </xf>
    <xf numFmtId="0" fontId="30" fillId="0" borderId="6" xfId="0" applyFont="1" applyBorder="1" applyAlignment="1">
      <alignment horizontal="center" vertical="center"/>
    </xf>
    <xf numFmtId="0" fontId="30" fillId="25" borderId="6" xfId="0" applyFont="1" applyFill="1" applyBorder="1" applyAlignment="1">
      <alignment horizontal="center" vertical="center"/>
    </xf>
    <xf numFmtId="0" fontId="0" fillId="0" borderId="0" xfId="0" applyAlignment="1">
      <alignment horizontal="center" vertical="center"/>
    </xf>
    <xf numFmtId="0" fontId="28" fillId="0" borderId="1" xfId="3" applyFont="1" applyBorder="1" applyAlignment="1">
      <alignment horizontal="center" vertical="center"/>
    </xf>
    <xf numFmtId="0" fontId="30" fillId="2" borderId="6" xfId="0" applyFont="1" applyFill="1" applyBorder="1" applyAlignment="1" applyProtection="1">
      <alignment horizontal="center" vertical="center"/>
      <protection hidden="1"/>
    </xf>
    <xf numFmtId="0" fontId="30" fillId="0" borderId="6" xfId="0" applyFont="1" applyBorder="1" applyAlignment="1" applyProtection="1">
      <alignment horizontal="center" vertical="center"/>
      <protection hidden="1"/>
    </xf>
    <xf numFmtId="0" fontId="30" fillId="7" borderId="6" xfId="0" applyFont="1" applyFill="1" applyBorder="1" applyAlignment="1">
      <alignment horizontal="center" vertical="center"/>
    </xf>
    <xf numFmtId="0" fontId="0" fillId="26" borderId="0" xfId="0" applyFill="1"/>
    <xf numFmtId="0" fontId="2" fillId="26" borderId="0" xfId="0" applyFont="1" applyFill="1"/>
    <xf numFmtId="0" fontId="0" fillId="27" borderId="0" xfId="0" applyFill="1"/>
    <xf numFmtId="0" fontId="31" fillId="27" borderId="0" xfId="0" applyFont="1" applyFill="1"/>
    <xf numFmtId="0" fontId="32" fillId="27" borderId="0" xfId="0" applyFont="1" applyFill="1"/>
    <xf numFmtId="0" fontId="4" fillId="27" borderId="2" xfId="0" applyFont="1" applyFill="1" applyBorder="1" applyAlignment="1">
      <alignment horizontal="left" vertical="center" wrapText="1"/>
    </xf>
    <xf numFmtId="0" fontId="4" fillId="27" borderId="0" xfId="0" applyFont="1" applyFill="1" applyAlignment="1">
      <alignment horizontal="center" vertical="center" wrapText="1"/>
    </xf>
    <xf numFmtId="0" fontId="26" fillId="28" borderId="1" xfId="0" applyFont="1" applyFill="1" applyBorder="1" applyAlignment="1">
      <alignment horizontal="center" vertical="center" wrapText="1"/>
    </xf>
    <xf numFmtId="0" fontId="27" fillId="28" borderId="0" xfId="0" applyFont="1" applyFill="1"/>
    <xf numFmtId="0" fontId="33" fillId="0" borderId="0" xfId="0" applyFont="1"/>
    <xf numFmtId="0" fontId="0" fillId="26" borderId="0" xfId="0" applyFill="1" applyAlignment="1">
      <alignment horizontal="center" wrapText="1"/>
    </xf>
    <xf numFmtId="164" fontId="0" fillId="26" borderId="0" xfId="0" applyNumberFormat="1" applyFill="1"/>
    <xf numFmtId="44" fontId="0" fillId="26" borderId="0" xfId="0" applyNumberFormat="1" applyFill="1"/>
    <xf numFmtId="0" fontId="0" fillId="26" borderId="0" xfId="0" applyFill="1" applyAlignment="1">
      <alignment horizontal="left"/>
    </xf>
    <xf numFmtId="0" fontId="0" fillId="27" borderId="0" xfId="0" applyFill="1" applyAlignment="1">
      <alignment horizontal="left"/>
    </xf>
    <xf numFmtId="0" fontId="35" fillId="27" borderId="0" xfId="0" applyFont="1" applyFill="1" applyAlignment="1">
      <alignment horizontal="left"/>
    </xf>
    <xf numFmtId="0" fontId="35" fillId="27" borderId="0" xfId="0" applyFont="1" applyFill="1"/>
    <xf numFmtId="0" fontId="36" fillId="27" borderId="0" xfId="0" applyFont="1" applyFill="1"/>
    <xf numFmtId="0" fontId="37" fillId="27" borderId="0" xfId="0" applyFont="1" applyFill="1" applyAlignment="1">
      <alignment horizontal="left" vertical="top"/>
    </xf>
    <xf numFmtId="0" fontId="34" fillId="27" borderId="0" xfId="0" applyFont="1" applyFill="1" applyAlignment="1">
      <alignment horizontal="left" vertical="top" wrapText="1"/>
    </xf>
  </cellXfs>
  <cellStyles count="4">
    <cellStyle name="Currency" xfId="1" builtinId="4"/>
    <cellStyle name="Normal" xfId="0" builtinId="0"/>
    <cellStyle name="Normal 2" xfId="3" xr:uid="{27428628-2800-491D-9A1D-19956E6E97C0}"/>
    <cellStyle name="Percent" xfId="2" builtinId="5"/>
  </cellStyles>
  <dxfs count="1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numFmt numFmtId="164" formatCode="&quot;$&quot;#,##0.00"/>
    </dxf>
    <dxf>
      <alignment horizontal="left" textRotation="0" indent="0" justifyLastLine="0" shrinkToFit="0" readingOrder="0"/>
    </dxf>
    <dxf>
      <border outline="0">
        <top style="medium">
          <color indexed="64"/>
        </top>
      </border>
    </dxf>
    <dxf>
      <font>
        <b/>
        <i val="0"/>
        <strike val="0"/>
        <condense val="0"/>
        <extend val="0"/>
        <outline val="0"/>
        <shadow val="0"/>
        <u val="none"/>
        <vertAlign val="baseline"/>
        <sz val="12"/>
        <color theme="0"/>
        <name val="Aptos Narrow"/>
        <family val="2"/>
        <scheme val="minor"/>
      </font>
      <fill>
        <patternFill patternType="solid">
          <fgColor indexed="64"/>
          <bgColor rgb="FF4E5662"/>
        </patternFill>
      </fill>
      <alignment horizontal="center" vertical="center" textRotation="0" wrapText="1" indent="0" justifyLastLine="0" shrinkToFit="0" readingOrder="0"/>
    </dxf>
  </dxfs>
  <tableStyles count="1" defaultTableStyle="TableStyleMedium2" defaultPivotStyle="PivotStyleLight16">
    <tableStyle name="Invisible" pivot="0" table="0" count="0" xr9:uid="{32BB3A53-38D0-4264-8A45-827BBFD487F7}"/>
  </tableStyles>
  <colors>
    <mruColors>
      <color rgb="FFC0E32D"/>
      <color rgb="FF4E5662"/>
      <color rgb="FF253746"/>
      <color rgb="FF78BF21"/>
      <color rgb="FFDDEF31"/>
      <color rgb="FF687382"/>
      <color rgb="FF8892A1"/>
      <color rgb="FFFFFFCC"/>
      <color rgb="FFFF9933"/>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59533</xdr:rowOff>
    </xdr:from>
    <xdr:to>
      <xdr:col>2</xdr:col>
      <xdr:colOff>1314451</xdr:colOff>
      <xdr:row>3</xdr:row>
      <xdr:rowOff>387799</xdr:rowOff>
    </xdr:to>
    <xdr:pic>
      <xdr:nvPicPr>
        <xdr:cNvPr id="2" name="Picture 1">
          <a:extLst>
            <a:ext uri="{FF2B5EF4-FFF2-40B4-BE49-F238E27FC236}">
              <a16:creationId xmlns:a16="http://schemas.microsoft.com/office/drawing/2014/main" id="{53E92D9C-0658-A0CC-7AEE-33201821A60B}"/>
            </a:ext>
          </a:extLst>
        </xdr:cNvPr>
        <xdr:cNvPicPr>
          <a:picLocks noChangeAspect="1"/>
        </xdr:cNvPicPr>
      </xdr:nvPicPr>
      <xdr:blipFill rotWithShape="1">
        <a:blip xmlns:r="http://schemas.openxmlformats.org/officeDocument/2006/relationships" r:embed="rId1"/>
        <a:srcRect b="22985"/>
        <a:stretch>
          <a:fillRect/>
        </a:stretch>
      </xdr:blipFill>
      <xdr:spPr>
        <a:xfrm>
          <a:off x="1" y="59533"/>
          <a:ext cx="4667250" cy="10267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lsci-my.sharepoint.com/personal/jim_moffatt_vlsci_com/Documents/Chief%20Of%20Staff/Price%20Lists/FY26%20Master%20Price%20Lists/VLS%20Master%20Price%20List%208.1.2025.xlsm" TargetMode="External"/><Relationship Id="rId1" Type="http://schemas.openxmlformats.org/officeDocument/2006/relationships/externalLinkPath" Target="https://vlsci.sharepoint.com/personal/jim_moffatt_vlsci_com/Documents/Chief%20Of%20Staff/Price%20Lists/FY26%20Master%20Price%20Lists/VLS%20Master%20Price%20List%208.1.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PL"/>
      <sheetName val="ItemMaster"/>
    </sheetNames>
    <sheetDataSet>
      <sheetData sheetId="0">
        <row r="7">
          <cell r="E7" t="str">
            <v>Product Name</v>
          </cell>
          <cell r="F7" t="str">
            <v>UoM</v>
          </cell>
          <cell r="G7" t="str">
            <v>Pallet Configuration</v>
          </cell>
          <cell r="H7" t="str">
            <v>List Price</v>
          </cell>
          <cell r="I7" t="str">
            <v>Suggested Dealer Price</v>
          </cell>
          <cell r="J7" t="str">
            <v>Last Update</v>
          </cell>
          <cell r="K7" t="str">
            <v>Product Group</v>
          </cell>
        </row>
        <row r="8">
          <cell r="E8" t="str">
            <v>Abivium (25 lb) (CHS)</v>
          </cell>
          <cell r="F8" t="str">
            <v>Lb</v>
          </cell>
          <cell r="G8" t="str">
            <v>1200 lbs (48x25lb tubs)</v>
          </cell>
          <cell r="H8">
            <v>13.6</v>
          </cell>
          <cell r="J8">
            <v>45809</v>
          </cell>
          <cell r="K8" t="str">
            <v>biostimulant</v>
          </cell>
        </row>
        <row r="9">
          <cell r="E9" t="str">
            <v>Abivium (5 lb) (CHS)</v>
          </cell>
          <cell r="F9" t="str">
            <v>Lb</v>
          </cell>
          <cell r="G9" t="str">
            <v>960 lbs (48x(4x5))</v>
          </cell>
          <cell r="H9">
            <v>13.65</v>
          </cell>
          <cell r="J9">
            <v>45809</v>
          </cell>
          <cell r="K9" t="str">
            <v>biostimulant</v>
          </cell>
        </row>
        <row r="10">
          <cell r="E10" t="str">
            <v>Alpha Max (2.5 gal)</v>
          </cell>
          <cell r="F10" t="str">
            <v>Gal</v>
          </cell>
          <cell r="G10" t="str">
            <v>180 gal plt (36 cs x (2x2.5))</v>
          </cell>
          <cell r="H10">
            <v>9</v>
          </cell>
          <cell r="J10">
            <v>45809</v>
          </cell>
          <cell r="K10" t="str">
            <v>nutrient</v>
          </cell>
        </row>
        <row r="11">
          <cell r="E11" t="str">
            <v>Alpha Max (2.5 gal)</v>
          </cell>
          <cell r="F11" t="str">
            <v>Gal</v>
          </cell>
          <cell r="G11" t="str">
            <v>180 gal plt (36 cs x (2x2.5))</v>
          </cell>
          <cell r="H11">
            <v>9</v>
          </cell>
          <cell r="J11">
            <v>45809</v>
          </cell>
          <cell r="K11" t="str">
            <v>nutrient</v>
          </cell>
        </row>
        <row r="12">
          <cell r="E12" t="str">
            <v>Alpha Max (2.5 gal)</v>
          </cell>
          <cell r="F12" t="str">
            <v>Gal</v>
          </cell>
          <cell r="G12" t="str">
            <v>180 gal plt (36 cs x (2x2.5))</v>
          </cell>
          <cell r="H12">
            <v>9</v>
          </cell>
          <cell r="J12">
            <v>45809</v>
          </cell>
          <cell r="K12" t="str">
            <v>nutrient</v>
          </cell>
        </row>
        <row r="13">
          <cell r="E13" t="str">
            <v>Alpha Max (2.5 gal)</v>
          </cell>
          <cell r="F13" t="str">
            <v>Gal</v>
          </cell>
          <cell r="G13" t="str">
            <v>180 gal plt (36 cs x (2x2.5))</v>
          </cell>
          <cell r="H13">
            <v>9</v>
          </cell>
          <cell r="J13">
            <v>45809</v>
          </cell>
          <cell r="K13" t="str">
            <v>nutrient</v>
          </cell>
        </row>
        <row r="14">
          <cell r="E14" t="str">
            <v>Alpha Max (2.5 gal)</v>
          </cell>
          <cell r="F14" t="str">
            <v>Gal</v>
          </cell>
          <cell r="G14" t="str">
            <v>180 gal plt (36 cs x (2x2.5))</v>
          </cell>
          <cell r="H14">
            <v>8.3000000000000007</v>
          </cell>
          <cell r="I14">
            <v>9</v>
          </cell>
          <cell r="J14">
            <v>45809</v>
          </cell>
          <cell r="K14" t="str">
            <v>nutrient</v>
          </cell>
        </row>
        <row r="15">
          <cell r="E15" t="str">
            <v>Alpha Max (2.5 gal)</v>
          </cell>
          <cell r="F15" t="str">
            <v>Gal</v>
          </cell>
          <cell r="G15" t="str">
            <v>180 gal plt (36 cs x (2x2.5))</v>
          </cell>
          <cell r="H15">
            <v>9</v>
          </cell>
          <cell r="J15">
            <v>45658</v>
          </cell>
          <cell r="K15" t="str">
            <v>nutrient</v>
          </cell>
        </row>
        <row r="16">
          <cell r="E16" t="str">
            <v>Alpha Max (265 gal)</v>
          </cell>
          <cell r="F16" t="str">
            <v>Gal</v>
          </cell>
          <cell r="G16" t="str">
            <v>265 gal tote (1x265)</v>
          </cell>
          <cell r="H16">
            <v>7</v>
          </cell>
          <cell r="J16">
            <v>45809</v>
          </cell>
          <cell r="K16" t="str">
            <v>nutrient</v>
          </cell>
        </row>
        <row r="17">
          <cell r="E17" t="str">
            <v>Alpha Max (265 gal)</v>
          </cell>
          <cell r="F17" t="str">
            <v>Gal</v>
          </cell>
          <cell r="G17" t="str">
            <v>265 gal tote (1x265)</v>
          </cell>
          <cell r="H17">
            <v>7</v>
          </cell>
          <cell r="J17">
            <v>45809</v>
          </cell>
          <cell r="K17" t="str">
            <v>nutrient</v>
          </cell>
        </row>
        <row r="18">
          <cell r="E18" t="str">
            <v>Alpha Max (265 gal)</v>
          </cell>
          <cell r="F18" t="str">
            <v>Gal</v>
          </cell>
          <cell r="G18" t="str">
            <v>265 gal tote (1x265)</v>
          </cell>
          <cell r="H18">
            <v>7</v>
          </cell>
          <cell r="J18">
            <v>45809</v>
          </cell>
          <cell r="K18" t="str">
            <v>nutrient</v>
          </cell>
        </row>
        <row r="19">
          <cell r="E19" t="str">
            <v>Alpha Max (265 gal)</v>
          </cell>
          <cell r="F19" t="str">
            <v>Gal</v>
          </cell>
          <cell r="G19" t="str">
            <v>265 gal tote (1x265)</v>
          </cell>
          <cell r="H19">
            <v>7</v>
          </cell>
          <cell r="J19">
            <v>45809</v>
          </cell>
          <cell r="K19" t="str">
            <v>nutrient</v>
          </cell>
        </row>
        <row r="20">
          <cell r="E20" t="str">
            <v>Alpha Max (265 gal)</v>
          </cell>
          <cell r="F20" t="str">
            <v>Gal</v>
          </cell>
          <cell r="G20" t="str">
            <v>265 gal tote (1x265)</v>
          </cell>
          <cell r="H20">
            <v>6.45</v>
          </cell>
          <cell r="I20">
            <v>7</v>
          </cell>
          <cell r="J20">
            <v>45809</v>
          </cell>
          <cell r="K20" t="str">
            <v>nutrient</v>
          </cell>
        </row>
        <row r="21">
          <cell r="E21" t="str">
            <v>Alpha Max (265 gal)</v>
          </cell>
          <cell r="F21" t="str">
            <v>Gal</v>
          </cell>
          <cell r="G21" t="str">
            <v>265 gal tote (1x265)</v>
          </cell>
          <cell r="H21">
            <v>6.6</v>
          </cell>
          <cell r="J21">
            <v>45658</v>
          </cell>
          <cell r="K21" t="str">
            <v>nutrient</v>
          </cell>
        </row>
        <row r="22">
          <cell r="E22" t="str">
            <v>Alpha Max (bulk gal)</v>
          </cell>
          <cell r="F22" t="str">
            <v>Gal</v>
          </cell>
          <cell r="G22" t="str">
            <v>bulk</v>
          </cell>
          <cell r="H22">
            <v>5</v>
          </cell>
          <cell r="J22">
            <v>45809</v>
          </cell>
          <cell r="K22" t="str">
            <v>nutrient</v>
          </cell>
        </row>
        <row r="23">
          <cell r="E23" t="str">
            <v>Alpha Max (bulk gal)</v>
          </cell>
          <cell r="F23" t="str">
            <v>Gal</v>
          </cell>
          <cell r="G23" t="str">
            <v>bulk</v>
          </cell>
          <cell r="H23">
            <v>5</v>
          </cell>
          <cell r="J23">
            <v>45809</v>
          </cell>
          <cell r="K23" t="str">
            <v>nutrient</v>
          </cell>
        </row>
        <row r="24">
          <cell r="E24" t="str">
            <v>Alpha Max (bulk gal)</v>
          </cell>
          <cell r="F24" t="str">
            <v>Gal</v>
          </cell>
          <cell r="G24" t="str">
            <v>bulk</v>
          </cell>
          <cell r="H24">
            <v>5</v>
          </cell>
          <cell r="J24">
            <v>45809</v>
          </cell>
          <cell r="K24" t="str">
            <v>nutrient</v>
          </cell>
        </row>
        <row r="25">
          <cell r="E25" t="str">
            <v>Alpha Max (bulk gal)</v>
          </cell>
          <cell r="F25" t="str">
            <v>Gal</v>
          </cell>
          <cell r="G25" t="str">
            <v>bulk</v>
          </cell>
          <cell r="H25">
            <v>5</v>
          </cell>
          <cell r="J25">
            <v>45809</v>
          </cell>
          <cell r="K25" t="str">
            <v>nutrient</v>
          </cell>
        </row>
        <row r="26">
          <cell r="E26" t="str">
            <v>Alpha Max (bulk gal)</v>
          </cell>
          <cell r="F26" t="str">
            <v>Gal</v>
          </cell>
          <cell r="G26" t="str">
            <v>bulk</v>
          </cell>
          <cell r="H26">
            <v>4.5999999999999996</v>
          </cell>
          <cell r="I26">
            <v>5</v>
          </cell>
          <cell r="J26">
            <v>45809</v>
          </cell>
          <cell r="K26" t="str">
            <v>nutrient</v>
          </cell>
        </row>
        <row r="27">
          <cell r="E27" t="str">
            <v>Alpha Max (bulk gal)</v>
          </cell>
          <cell r="F27" t="str">
            <v>Gal</v>
          </cell>
          <cell r="G27" t="str">
            <v>bulk</v>
          </cell>
          <cell r="H27">
            <v>4.5999999999999996</v>
          </cell>
          <cell r="J27">
            <v>45658</v>
          </cell>
          <cell r="K27" t="str">
            <v>nutrient</v>
          </cell>
        </row>
        <row r="28">
          <cell r="E28" t="str">
            <v>Alterra G (2.5 gal)</v>
          </cell>
          <cell r="F28" t="str">
            <v>Gal</v>
          </cell>
          <cell r="G28" t="str">
            <v>180 gal plt (36 cs x (2x2.5))</v>
          </cell>
          <cell r="H28">
            <v>86.087499999999991</v>
          </cell>
          <cell r="I28">
            <v>101.61</v>
          </cell>
          <cell r="J28">
            <v>45809</v>
          </cell>
          <cell r="K28" t="str">
            <v>fertilizer enhancer</v>
          </cell>
        </row>
        <row r="29">
          <cell r="E29" t="str">
            <v>Alterra G (2.5 gal)</v>
          </cell>
          <cell r="F29" t="str">
            <v>Gal</v>
          </cell>
          <cell r="G29" t="str">
            <v>180 gal plt (36 cs x (2x2.5))</v>
          </cell>
          <cell r="H29">
            <v>86.087499999999991</v>
          </cell>
          <cell r="I29">
            <v>101.6075</v>
          </cell>
          <cell r="J29">
            <v>45809</v>
          </cell>
          <cell r="K29" t="str">
            <v>fertilizer enhancer</v>
          </cell>
        </row>
        <row r="30">
          <cell r="E30" t="str">
            <v>Alterra G (2.5 gal)</v>
          </cell>
          <cell r="F30" t="str">
            <v>Gal</v>
          </cell>
          <cell r="G30" t="str">
            <v>180 gal plt (36 cs x (2x2.5))</v>
          </cell>
          <cell r="H30">
            <v>86.087499999999991</v>
          </cell>
          <cell r="I30">
            <v>101.6075</v>
          </cell>
          <cell r="J30">
            <v>45809</v>
          </cell>
          <cell r="K30" t="str">
            <v>fertilizer enhancer</v>
          </cell>
        </row>
        <row r="31">
          <cell r="E31" t="str">
            <v>Alterra G (2.5 gal)</v>
          </cell>
          <cell r="F31" t="str">
            <v>Gal</v>
          </cell>
          <cell r="G31" t="str">
            <v>180 gal plt (36 cs x (2x2.5))</v>
          </cell>
          <cell r="H31">
            <v>92.974500000000006</v>
          </cell>
          <cell r="I31">
            <v>101.61</v>
          </cell>
          <cell r="J31">
            <v>45809</v>
          </cell>
          <cell r="K31" t="str">
            <v>fertilizer enhancer</v>
          </cell>
        </row>
        <row r="32">
          <cell r="E32" t="str">
            <v>Alterra G (2.5 gal)</v>
          </cell>
          <cell r="F32" t="str">
            <v>Gal</v>
          </cell>
          <cell r="G32" t="str">
            <v>180 gal plt (36 cs x (2x2.5))</v>
          </cell>
          <cell r="H32">
            <v>86.087499999999991</v>
          </cell>
          <cell r="I32">
            <v>101.6075</v>
          </cell>
          <cell r="J32">
            <v>45809</v>
          </cell>
          <cell r="K32" t="str">
            <v>fertilizer enhancer</v>
          </cell>
        </row>
        <row r="33">
          <cell r="E33" t="str">
            <v>Alterra G (2.5 gal)</v>
          </cell>
          <cell r="F33" t="str">
            <v>Gal</v>
          </cell>
          <cell r="G33" t="str">
            <v>180 gal plt (36 cs x (2x2.5))</v>
          </cell>
          <cell r="H33">
            <v>96.418000000000006</v>
          </cell>
          <cell r="J33">
            <v>45809</v>
          </cell>
          <cell r="K33" t="str">
            <v>fertilizer enhancer</v>
          </cell>
        </row>
        <row r="34">
          <cell r="E34" t="str">
            <v>Alterra G (2.5 gal)</v>
          </cell>
          <cell r="F34" t="str">
            <v>Gal</v>
          </cell>
          <cell r="G34" t="str">
            <v>180 gal plt (36 cs x (2x2.5))</v>
          </cell>
          <cell r="H34">
            <v>96.418000000000006</v>
          </cell>
          <cell r="I34">
            <v>101.6075</v>
          </cell>
          <cell r="J34">
            <v>45809</v>
          </cell>
          <cell r="K34" t="str">
            <v>fertilizer enhancer</v>
          </cell>
        </row>
        <row r="35">
          <cell r="E35" t="str">
            <v>Alterra G (2.5 gal)</v>
          </cell>
          <cell r="F35" t="str">
            <v>Gal</v>
          </cell>
          <cell r="G35" t="str">
            <v>180 gal plt (36 cs x (2x2.5))</v>
          </cell>
          <cell r="H35">
            <v>92.387499999999989</v>
          </cell>
          <cell r="J35">
            <v>45809</v>
          </cell>
          <cell r="K35" t="str">
            <v>fertilizer enhancer</v>
          </cell>
        </row>
        <row r="36">
          <cell r="E36" t="str">
            <v>Alterra G (2.5 gal)</v>
          </cell>
          <cell r="F36" t="str">
            <v>Gal</v>
          </cell>
          <cell r="G36" t="str">
            <v>180 gal plt (36 cs x (2x2.5))</v>
          </cell>
          <cell r="H36">
            <v>123.48000000000003</v>
          </cell>
          <cell r="J36">
            <v>45809</v>
          </cell>
          <cell r="K36" t="str">
            <v>fertilizer enhancer</v>
          </cell>
        </row>
        <row r="37">
          <cell r="E37" t="str">
            <v>Alterra G (2.5 gal)</v>
          </cell>
          <cell r="F37" t="str">
            <v>Gal</v>
          </cell>
          <cell r="G37" t="str">
            <v>180 gal plt (36 cs x (2x2.5))</v>
          </cell>
          <cell r="H37">
            <v>123.48000000000003</v>
          </cell>
          <cell r="J37">
            <v>45809</v>
          </cell>
          <cell r="K37" t="str">
            <v>fertilizer enhancer</v>
          </cell>
        </row>
        <row r="38">
          <cell r="E38" t="str">
            <v>Alterra G (2.5 gal)</v>
          </cell>
          <cell r="F38" t="str">
            <v>Gal</v>
          </cell>
          <cell r="G38" t="str">
            <v>180 gal plt (36 cs x (2x2.5))</v>
          </cell>
          <cell r="H38">
            <v>96.418000000000006</v>
          </cell>
          <cell r="J38">
            <v>45809</v>
          </cell>
          <cell r="K38" t="str">
            <v>fertilizer enhancer</v>
          </cell>
        </row>
        <row r="39">
          <cell r="E39" t="str">
            <v>Alterra G (2.5 gal)</v>
          </cell>
          <cell r="F39" t="str">
            <v>Gal</v>
          </cell>
          <cell r="G39" t="str">
            <v>180 gal plt (36 cs x (2x2.5))</v>
          </cell>
          <cell r="H39">
            <v>86.087499999999991</v>
          </cell>
          <cell r="I39">
            <v>101.6075</v>
          </cell>
          <cell r="J39">
            <v>45809</v>
          </cell>
          <cell r="K39" t="str">
            <v>fertilizer enhancer</v>
          </cell>
        </row>
        <row r="40">
          <cell r="E40" t="str">
            <v>Alterra G (2.5 gal)</v>
          </cell>
          <cell r="F40" t="str">
            <v>Gal</v>
          </cell>
          <cell r="G40" t="str">
            <v>180 gal plt (36 cs x (2x2.5))</v>
          </cell>
          <cell r="H40">
            <v>86.09</v>
          </cell>
          <cell r="I40">
            <v>101.6075</v>
          </cell>
          <cell r="J40">
            <v>45809</v>
          </cell>
          <cell r="K40" t="str">
            <v>fertilizer enhancer</v>
          </cell>
        </row>
        <row r="41">
          <cell r="E41" t="str">
            <v>Alterra G (2.5 gal)</v>
          </cell>
          <cell r="F41" t="str">
            <v>Gal</v>
          </cell>
          <cell r="G41" t="str">
            <v>180 gal plt (36 cs x (2x2.5))</v>
          </cell>
          <cell r="H41">
            <v>88.75</v>
          </cell>
          <cell r="J41">
            <v>45689</v>
          </cell>
          <cell r="K41" t="str">
            <v>fertilizer enhancer</v>
          </cell>
        </row>
        <row r="42">
          <cell r="E42" t="str">
            <v>Alterra G (2.5 gal)</v>
          </cell>
          <cell r="F42" t="str">
            <v>Gal</v>
          </cell>
          <cell r="G42" t="str">
            <v>180 gal plt (36 cs x (2x2.5))</v>
          </cell>
          <cell r="H42">
            <v>88.75</v>
          </cell>
          <cell r="J42">
            <v>45689</v>
          </cell>
          <cell r="K42" t="str">
            <v>fertilizer enhancer</v>
          </cell>
        </row>
        <row r="43">
          <cell r="E43" t="str">
            <v>Alterra G (2.5 gal)</v>
          </cell>
          <cell r="F43" t="str">
            <v>Gal</v>
          </cell>
          <cell r="G43" t="str">
            <v>180 gal plt (36 cs x (2x2.5))</v>
          </cell>
          <cell r="H43">
            <v>96.418000000000006</v>
          </cell>
          <cell r="J43">
            <v>45839</v>
          </cell>
          <cell r="K43" t="str">
            <v>fertilizer enhancer</v>
          </cell>
        </row>
        <row r="44">
          <cell r="E44" t="str">
            <v>Alterra G (2.5 gal)</v>
          </cell>
          <cell r="F44" t="str">
            <v>Gal</v>
          </cell>
          <cell r="G44" t="str">
            <v>180 gal plt (36 cs x (2x2.5))</v>
          </cell>
          <cell r="H44">
            <v>97.25</v>
          </cell>
          <cell r="J44">
            <v>45658</v>
          </cell>
          <cell r="K44" t="str">
            <v>fertilizer enhancer</v>
          </cell>
        </row>
        <row r="45">
          <cell r="E45" t="str">
            <v>Alterra G (250 gal)</v>
          </cell>
          <cell r="F45" t="str">
            <v>Gal</v>
          </cell>
          <cell r="G45" t="str">
            <v>250 gal tote (1x250)</v>
          </cell>
          <cell r="H45">
            <v>84.147499999999994</v>
          </cell>
          <cell r="I45">
            <v>98.7</v>
          </cell>
          <cell r="J45">
            <v>45809</v>
          </cell>
          <cell r="K45" t="str">
            <v>fertilizer enhancer</v>
          </cell>
        </row>
        <row r="46">
          <cell r="E46" t="str">
            <v>Alterra G (250 gal)</v>
          </cell>
          <cell r="F46" t="str">
            <v>Gal</v>
          </cell>
          <cell r="G46" t="str">
            <v>250 gal tote (1x250)</v>
          </cell>
          <cell r="H46">
            <v>84.147499999999994</v>
          </cell>
          <cell r="I46">
            <v>98.697499999999991</v>
          </cell>
          <cell r="J46">
            <v>45809</v>
          </cell>
          <cell r="K46" t="str">
            <v>fertilizer enhancer</v>
          </cell>
        </row>
        <row r="47">
          <cell r="E47" t="str">
            <v>Alterra G (250 gal)</v>
          </cell>
          <cell r="F47" t="str">
            <v>Gal</v>
          </cell>
          <cell r="G47" t="str">
            <v>250 gal tote (1x250)</v>
          </cell>
          <cell r="H47">
            <v>84.147499999999994</v>
          </cell>
          <cell r="I47">
            <v>98.697499999999991</v>
          </cell>
          <cell r="J47">
            <v>45809</v>
          </cell>
          <cell r="K47" t="str">
            <v>fertilizer enhancer</v>
          </cell>
        </row>
        <row r="48">
          <cell r="E48" t="str">
            <v>Alterra G (250 gal)</v>
          </cell>
          <cell r="F48" t="str">
            <v>Gal</v>
          </cell>
          <cell r="G48" t="str">
            <v>180 gal plt (36 cs x (2x2.5))</v>
          </cell>
          <cell r="H48">
            <v>90.879300000000001</v>
          </cell>
          <cell r="I48">
            <v>98.7</v>
          </cell>
          <cell r="J48">
            <v>45809</v>
          </cell>
          <cell r="K48" t="str">
            <v>fertilizer enhancer</v>
          </cell>
        </row>
        <row r="49">
          <cell r="E49" t="str">
            <v>Alterra G (250 gal)</v>
          </cell>
          <cell r="F49" t="str">
            <v>Gal</v>
          </cell>
          <cell r="G49" t="str">
            <v>250 gal tote (1x250)</v>
          </cell>
          <cell r="H49">
            <v>84.147499999999994</v>
          </cell>
          <cell r="I49">
            <v>98.697499999999991</v>
          </cell>
          <cell r="J49">
            <v>45809</v>
          </cell>
          <cell r="K49" t="str">
            <v>fertilizer enhancer</v>
          </cell>
        </row>
        <row r="50">
          <cell r="E50" t="str">
            <v>Alterra G (250 gal)</v>
          </cell>
          <cell r="F50" t="str">
            <v>Gal</v>
          </cell>
          <cell r="G50" t="str">
            <v>250 gal tote (1x250)</v>
          </cell>
          <cell r="H50">
            <v>94.245199999999997</v>
          </cell>
          <cell r="J50">
            <v>45809</v>
          </cell>
          <cell r="K50" t="str">
            <v>fertilizer enhancer</v>
          </cell>
        </row>
        <row r="51">
          <cell r="E51" t="str">
            <v>Alterra G (250 gal)</v>
          </cell>
          <cell r="F51" t="str">
            <v>Gal</v>
          </cell>
          <cell r="G51" t="str">
            <v>250 gal tote (1x250)</v>
          </cell>
          <cell r="H51">
            <v>94.245199999999997</v>
          </cell>
          <cell r="I51">
            <v>98.697499999999991</v>
          </cell>
          <cell r="J51">
            <v>45809</v>
          </cell>
          <cell r="K51" t="str">
            <v>fertilizer enhancer</v>
          </cell>
        </row>
        <row r="52">
          <cell r="E52" t="str">
            <v>Alterra G (250 gal)</v>
          </cell>
          <cell r="F52" t="str">
            <v>Gal</v>
          </cell>
          <cell r="G52" t="str">
            <v>250 gal tote (1x250)</v>
          </cell>
          <cell r="H52">
            <v>89.774999999999991</v>
          </cell>
          <cell r="J52">
            <v>45827</v>
          </cell>
          <cell r="K52" t="str">
            <v>fertilizer enhancer</v>
          </cell>
        </row>
        <row r="53">
          <cell r="E53" t="str">
            <v>Alterra G (250 gal)</v>
          </cell>
          <cell r="F53" t="str">
            <v>Gal</v>
          </cell>
          <cell r="G53" t="str">
            <v>250 gal tote (1x250)</v>
          </cell>
          <cell r="H53">
            <v>121.21200000000003</v>
          </cell>
          <cell r="J53">
            <v>45809</v>
          </cell>
          <cell r="K53" t="str">
            <v>fertilizer enhancer</v>
          </cell>
        </row>
        <row r="54">
          <cell r="E54" t="str">
            <v>Alterra G (250 gal)</v>
          </cell>
          <cell r="F54" t="str">
            <v>Gal</v>
          </cell>
          <cell r="G54" t="str">
            <v>250 gal tote (1x250)</v>
          </cell>
          <cell r="H54">
            <v>121.21200000000003</v>
          </cell>
          <cell r="J54">
            <v>45809</v>
          </cell>
          <cell r="K54" t="str">
            <v>fertilizer enhancer</v>
          </cell>
        </row>
        <row r="55">
          <cell r="E55" t="str">
            <v>Alterra G (250 gal)</v>
          </cell>
          <cell r="F55" t="str">
            <v>Gal</v>
          </cell>
          <cell r="G55" t="str">
            <v>250 gal tote (1x250)</v>
          </cell>
          <cell r="H55">
            <v>94.245199999999997</v>
          </cell>
          <cell r="J55">
            <v>45809</v>
          </cell>
          <cell r="K55" t="str">
            <v>fertilizer enhancer</v>
          </cell>
        </row>
        <row r="56">
          <cell r="E56" t="str">
            <v>Alterra G (250 gal)</v>
          </cell>
          <cell r="F56" t="str">
            <v>Gal</v>
          </cell>
          <cell r="G56" t="str">
            <v>250 gal tote (1x250)</v>
          </cell>
          <cell r="H56">
            <v>84.147499999999994</v>
          </cell>
          <cell r="I56">
            <v>98.697499999999991</v>
          </cell>
          <cell r="J56">
            <v>45809</v>
          </cell>
          <cell r="K56" t="str">
            <v>fertilizer enhancer</v>
          </cell>
        </row>
        <row r="57">
          <cell r="E57" t="str">
            <v>Alterra G (250 gal)</v>
          </cell>
          <cell r="F57" t="str">
            <v>Gal</v>
          </cell>
          <cell r="G57" t="str">
            <v>250 gal tote (1x250)</v>
          </cell>
          <cell r="H57">
            <v>90</v>
          </cell>
          <cell r="I57">
            <v>98.697499999999991</v>
          </cell>
          <cell r="J57">
            <v>45809</v>
          </cell>
          <cell r="K57" t="str">
            <v>fertilizer enhancer</v>
          </cell>
        </row>
        <row r="58">
          <cell r="E58" t="str">
            <v>Alterra G (250 gal)</v>
          </cell>
          <cell r="F58" t="str">
            <v>Gal</v>
          </cell>
          <cell r="G58" t="str">
            <v>250 gal tote (1x250)</v>
          </cell>
          <cell r="H58">
            <v>86.75</v>
          </cell>
          <cell r="J58">
            <v>45689</v>
          </cell>
          <cell r="K58" t="str">
            <v>fertilizer enhancer</v>
          </cell>
        </row>
        <row r="59">
          <cell r="E59" t="str">
            <v>Alterra G (250 gal)</v>
          </cell>
          <cell r="F59" t="str">
            <v>Gal</v>
          </cell>
          <cell r="G59" t="str">
            <v>250 gal tote (1x250)</v>
          </cell>
          <cell r="H59">
            <v>86.75</v>
          </cell>
          <cell r="J59">
            <v>45689</v>
          </cell>
          <cell r="K59" t="str">
            <v>fertilizer enhancer</v>
          </cell>
        </row>
        <row r="60">
          <cell r="E60" t="str">
            <v>Alterra G (250 gal)</v>
          </cell>
          <cell r="F60" t="str">
            <v>Gal</v>
          </cell>
          <cell r="G60" t="str">
            <v>250 gal tote (1x250)</v>
          </cell>
          <cell r="H60">
            <v>94.245199999999997</v>
          </cell>
          <cell r="J60">
            <v>45839</v>
          </cell>
          <cell r="K60" t="str">
            <v>fertilizer enhancer</v>
          </cell>
        </row>
        <row r="61">
          <cell r="E61" t="str">
            <v>Alterra G (250 gal)</v>
          </cell>
          <cell r="F61" t="str">
            <v>Gal</v>
          </cell>
          <cell r="G61" t="str">
            <v>250 gal tote (1x250)</v>
          </cell>
          <cell r="H61">
            <v>94.5</v>
          </cell>
          <cell r="J61">
            <v>45658</v>
          </cell>
          <cell r="K61" t="str">
            <v>fertilizer enhancer</v>
          </cell>
        </row>
        <row r="62">
          <cell r="E62" t="str">
            <v>Alterra G (bulk)</v>
          </cell>
          <cell r="F62" t="str">
            <v>Gal</v>
          </cell>
          <cell r="G62" t="str">
            <v>bulk</v>
          </cell>
          <cell r="H62">
            <v>81.722499999999997</v>
          </cell>
          <cell r="I62">
            <v>94.58</v>
          </cell>
          <cell r="J62">
            <v>45809</v>
          </cell>
          <cell r="K62" t="str">
            <v>fertilizer enhancer</v>
          </cell>
        </row>
        <row r="63">
          <cell r="E63" t="str">
            <v>Alterra G (bulk)</v>
          </cell>
          <cell r="F63" t="str">
            <v>Gal</v>
          </cell>
          <cell r="G63" t="str">
            <v>bulk</v>
          </cell>
          <cell r="H63">
            <v>81.722499999999997</v>
          </cell>
          <cell r="I63">
            <v>94.575000000000003</v>
          </cell>
          <cell r="J63">
            <v>45809</v>
          </cell>
          <cell r="K63" t="str">
            <v>fertilizer enhancer</v>
          </cell>
        </row>
        <row r="64">
          <cell r="E64" t="str">
            <v>Alterra G (bulk)</v>
          </cell>
          <cell r="F64" t="str">
            <v>Gal</v>
          </cell>
          <cell r="G64" t="str">
            <v>bulk</v>
          </cell>
          <cell r="H64">
            <v>81.722499999999997</v>
          </cell>
          <cell r="I64">
            <v>94.575000000000003</v>
          </cell>
          <cell r="J64">
            <v>45809</v>
          </cell>
          <cell r="K64" t="str">
            <v>fertilizer enhancer</v>
          </cell>
        </row>
        <row r="65">
          <cell r="E65" t="str">
            <v>Alterra G (bulk)</v>
          </cell>
          <cell r="F65" t="str">
            <v>Gal</v>
          </cell>
          <cell r="G65" t="str">
            <v>bulk</v>
          </cell>
          <cell r="H65">
            <v>88.260300000000001</v>
          </cell>
          <cell r="I65">
            <v>94.58</v>
          </cell>
          <cell r="J65">
            <v>45810</v>
          </cell>
          <cell r="K65" t="str">
            <v>fertilizer enhancer</v>
          </cell>
        </row>
        <row r="66">
          <cell r="E66" t="str">
            <v>Alterra G (bulk)</v>
          </cell>
          <cell r="F66" t="str">
            <v>Gal</v>
          </cell>
          <cell r="G66" t="str">
            <v>bulk</v>
          </cell>
          <cell r="H66">
            <v>81.722499999999997</v>
          </cell>
          <cell r="I66">
            <v>94.575000000000003</v>
          </cell>
          <cell r="J66">
            <v>45809</v>
          </cell>
          <cell r="K66" t="str">
            <v>fertilizer enhancer</v>
          </cell>
        </row>
        <row r="67">
          <cell r="E67" t="str">
            <v>Alterra G (bulk)</v>
          </cell>
          <cell r="F67" t="str">
            <v>Gal</v>
          </cell>
          <cell r="G67" t="str">
            <v>bulk</v>
          </cell>
          <cell r="H67">
            <v>91.529200000000003</v>
          </cell>
          <cell r="J67">
            <v>45809</v>
          </cell>
          <cell r="K67" t="str">
            <v>fertilizer enhancer</v>
          </cell>
        </row>
        <row r="68">
          <cell r="E68" t="str">
            <v>Alterra G (bulk)</v>
          </cell>
          <cell r="F68" t="str">
            <v>Gal</v>
          </cell>
          <cell r="G68" t="str">
            <v>bulk</v>
          </cell>
          <cell r="H68">
            <v>91.529200000000003</v>
          </cell>
          <cell r="I68">
            <v>94.575000000000003</v>
          </cell>
          <cell r="J68">
            <v>45809</v>
          </cell>
          <cell r="K68" t="str">
            <v>fertilizer enhancer</v>
          </cell>
        </row>
        <row r="69">
          <cell r="E69" t="str">
            <v>Alterra G (bulk)</v>
          </cell>
          <cell r="F69" t="str">
            <v>Gal</v>
          </cell>
          <cell r="G69" t="str">
            <v>bulk</v>
          </cell>
          <cell r="H69">
            <v>86.212499999999991</v>
          </cell>
          <cell r="J69">
            <v>45828</v>
          </cell>
          <cell r="K69" t="str">
            <v>fertilizer enhancer</v>
          </cell>
        </row>
        <row r="70">
          <cell r="E70" t="str">
            <v>Alterra G (bulk)</v>
          </cell>
          <cell r="F70" t="str">
            <v>Gal</v>
          </cell>
          <cell r="G70" t="str">
            <v>bulk</v>
          </cell>
          <cell r="H70">
            <v>118.69200000000002</v>
          </cell>
          <cell r="J70">
            <v>45809</v>
          </cell>
          <cell r="K70" t="str">
            <v>fertilizer enhancers</v>
          </cell>
        </row>
        <row r="71">
          <cell r="E71" t="str">
            <v>Alterra G (bulk)</v>
          </cell>
          <cell r="F71" t="str">
            <v>Gal</v>
          </cell>
          <cell r="G71" t="str">
            <v>bulk</v>
          </cell>
          <cell r="H71">
            <v>118.69200000000002</v>
          </cell>
          <cell r="J71">
            <v>45809</v>
          </cell>
          <cell r="K71" t="str">
            <v>fertilizer enhancer</v>
          </cell>
        </row>
        <row r="72">
          <cell r="E72" t="str">
            <v>Alterra G (bulk)</v>
          </cell>
          <cell r="F72" t="str">
            <v>Gal</v>
          </cell>
          <cell r="G72" t="str">
            <v>bulk</v>
          </cell>
          <cell r="H72">
            <v>91.529200000000003</v>
          </cell>
          <cell r="J72">
            <v>45809</v>
          </cell>
          <cell r="K72" t="str">
            <v>fertilizer enhancer</v>
          </cell>
        </row>
        <row r="73">
          <cell r="E73" t="str">
            <v>Alterra G (bulk)</v>
          </cell>
          <cell r="F73" t="str">
            <v>Gal</v>
          </cell>
          <cell r="G73" t="str">
            <v>bulk</v>
          </cell>
          <cell r="H73">
            <v>81.722499999999997</v>
          </cell>
          <cell r="I73">
            <v>94.575000000000003</v>
          </cell>
          <cell r="J73">
            <v>45809</v>
          </cell>
          <cell r="K73" t="str">
            <v>fertilizer enhancer</v>
          </cell>
        </row>
        <row r="74">
          <cell r="E74" t="str">
            <v>Alterra G (bulk)</v>
          </cell>
          <cell r="F74" t="str">
            <v>Gal</v>
          </cell>
          <cell r="G74" t="str">
            <v>bulk</v>
          </cell>
          <cell r="H74">
            <v>81.72</v>
          </cell>
          <cell r="I74">
            <v>94.575000000000003</v>
          </cell>
          <cell r="J74">
            <v>45809</v>
          </cell>
          <cell r="K74" t="str">
            <v>fertilizer enhancer</v>
          </cell>
        </row>
        <row r="75">
          <cell r="E75" t="str">
            <v>Alterra G (bulk)</v>
          </cell>
          <cell r="F75" t="str">
            <v>Gal</v>
          </cell>
          <cell r="G75" t="str">
            <v>bulk</v>
          </cell>
          <cell r="H75">
            <v>84.25</v>
          </cell>
          <cell r="J75">
            <v>45689</v>
          </cell>
          <cell r="K75" t="str">
            <v>fertilizer enhancer</v>
          </cell>
        </row>
        <row r="76">
          <cell r="E76" t="str">
            <v>Alterra G (bulk)</v>
          </cell>
          <cell r="F76" t="str">
            <v>Gal</v>
          </cell>
          <cell r="G76" t="str">
            <v>bulk</v>
          </cell>
          <cell r="H76">
            <v>84.25</v>
          </cell>
          <cell r="J76">
            <v>45689</v>
          </cell>
          <cell r="K76" t="str">
            <v>fertilizer enhancer</v>
          </cell>
        </row>
        <row r="77">
          <cell r="E77" t="str">
            <v>Alterra G (bulk)</v>
          </cell>
          <cell r="F77" t="str">
            <v>Gal</v>
          </cell>
          <cell r="G77" t="str">
            <v>bulk</v>
          </cell>
          <cell r="H77">
            <v>91.529200000000003</v>
          </cell>
          <cell r="J77">
            <v>45839</v>
          </cell>
          <cell r="K77" t="str">
            <v>fertilizer enhancer</v>
          </cell>
        </row>
        <row r="78">
          <cell r="E78" t="str">
            <v>Alterra G (bulk)</v>
          </cell>
          <cell r="F78" t="str">
            <v>Gal</v>
          </cell>
          <cell r="G78" t="str">
            <v>bulk</v>
          </cell>
          <cell r="H78">
            <v>90.75</v>
          </cell>
          <cell r="J78">
            <v>45658</v>
          </cell>
          <cell r="K78" t="str">
            <v>fertilizer enhancer</v>
          </cell>
        </row>
        <row r="79">
          <cell r="E79" t="str">
            <v>Alterra L (2.5 gal)</v>
          </cell>
          <cell r="F79" t="str">
            <v>Gal</v>
          </cell>
          <cell r="G79" t="str">
            <v>180 gal plt (36 cs x (2x2.5))</v>
          </cell>
          <cell r="H79">
            <v>71.779999999999987</v>
          </cell>
          <cell r="I79">
            <v>85.6</v>
          </cell>
          <cell r="J79">
            <v>45809</v>
          </cell>
          <cell r="K79" t="str">
            <v>fertilizer enhancer</v>
          </cell>
        </row>
        <row r="80">
          <cell r="E80" t="str">
            <v>Alterra L (2.5 gal)</v>
          </cell>
          <cell r="F80" t="str">
            <v>Gal</v>
          </cell>
          <cell r="G80" t="str">
            <v>180 gal plt (36 cs x (2x2.5))</v>
          </cell>
          <cell r="H80">
            <v>71.779999999999987</v>
          </cell>
          <cell r="I80">
            <v>85.602499999999992</v>
          </cell>
          <cell r="J80">
            <v>45809</v>
          </cell>
          <cell r="K80" t="str">
            <v>fertilizer enhancer</v>
          </cell>
        </row>
        <row r="81">
          <cell r="E81" t="str">
            <v>Alterra L (2.5 gal)</v>
          </cell>
          <cell r="F81" t="str">
            <v>Gal</v>
          </cell>
          <cell r="G81" t="str">
            <v>180 gal plt (36 cs x (2x2.5))</v>
          </cell>
          <cell r="H81">
            <v>71.779999999999987</v>
          </cell>
          <cell r="I81">
            <v>85.602499999999992</v>
          </cell>
          <cell r="J81">
            <v>45809</v>
          </cell>
          <cell r="K81" t="str">
            <v>fertilizer enhancer</v>
          </cell>
        </row>
        <row r="82">
          <cell r="E82" t="str">
            <v>Alterra L (2.5 gal)</v>
          </cell>
          <cell r="F82" t="str">
            <v>Gal</v>
          </cell>
          <cell r="G82" t="str">
            <v>180 gal plt (36 cs x (2x2.5))</v>
          </cell>
          <cell r="H82">
            <v>77.52239999999999</v>
          </cell>
          <cell r="I82">
            <v>85.6</v>
          </cell>
          <cell r="J82">
            <v>45810</v>
          </cell>
          <cell r="K82" t="str">
            <v>fertilizer enhancer</v>
          </cell>
        </row>
        <row r="83">
          <cell r="E83" t="str">
            <v>Alterra L (2.5 gal)</v>
          </cell>
          <cell r="F83" t="str">
            <v>Gal</v>
          </cell>
          <cell r="G83" t="str">
            <v>180 gal plt (36 cs x (2x2.5))</v>
          </cell>
          <cell r="H83">
            <v>71.779999999999987</v>
          </cell>
          <cell r="I83">
            <v>85.602499999999992</v>
          </cell>
          <cell r="J83">
            <v>45809</v>
          </cell>
          <cell r="K83" t="str">
            <v>fertilizer enhancer</v>
          </cell>
        </row>
        <row r="84">
          <cell r="E84" t="str">
            <v>Alterra L (2.5 gal)</v>
          </cell>
          <cell r="F84" t="str">
            <v>Gal</v>
          </cell>
          <cell r="G84" t="str">
            <v>180 gal plt (36 cs x (2x2.5))</v>
          </cell>
          <cell r="H84">
            <v>80.393599999999992</v>
          </cell>
          <cell r="J84">
            <v>45809</v>
          </cell>
          <cell r="K84" t="str">
            <v>fertilizer enhancer</v>
          </cell>
        </row>
        <row r="85">
          <cell r="E85" t="str">
            <v>Alterra L (2.5 gal)</v>
          </cell>
          <cell r="F85" t="str">
            <v>Gal</v>
          </cell>
          <cell r="G85" t="str">
            <v>180 gal plt (36 cs x (2x2.5))</v>
          </cell>
          <cell r="H85">
            <v>80.393599999999992</v>
          </cell>
          <cell r="I85">
            <v>85.602499999999992</v>
          </cell>
          <cell r="J85">
            <v>45809</v>
          </cell>
          <cell r="K85" t="str">
            <v>fertilizer enhancer</v>
          </cell>
        </row>
        <row r="86">
          <cell r="E86" t="str">
            <v>Alterra L (2.5 gal)</v>
          </cell>
          <cell r="F86" t="str">
            <v>Gal</v>
          </cell>
          <cell r="G86" t="str">
            <v>180 gal plt (36 cs x (2x2.5))</v>
          </cell>
          <cell r="H86">
            <v>77.424999999999997</v>
          </cell>
          <cell r="J86">
            <v>45809</v>
          </cell>
          <cell r="K86" t="str">
            <v>fertilizer enhancer</v>
          </cell>
        </row>
        <row r="87">
          <cell r="E87" t="str">
            <v>Alterra L (2.5 gal)</v>
          </cell>
          <cell r="F87" t="str">
            <v>Gal</v>
          </cell>
          <cell r="G87" t="str">
            <v>180 gal plt (36 cs x (2x2.5))</v>
          </cell>
          <cell r="H87">
            <v>123.48000000000003</v>
          </cell>
          <cell r="J87">
            <v>45809</v>
          </cell>
          <cell r="K87" t="str">
            <v>fertilizer enhancer</v>
          </cell>
        </row>
        <row r="88">
          <cell r="E88" t="str">
            <v>Alterra L (2.5 gal)</v>
          </cell>
          <cell r="F88" t="str">
            <v>Gal</v>
          </cell>
          <cell r="G88" t="str">
            <v>180 gal plt (36 cs x (2x2.5))</v>
          </cell>
          <cell r="H88">
            <v>123.48000000000003</v>
          </cell>
          <cell r="J88">
            <v>45809</v>
          </cell>
          <cell r="K88" t="str">
            <v>fertilizer enhancer</v>
          </cell>
        </row>
        <row r="89">
          <cell r="E89" t="str">
            <v>Alterra L (2.5 gal)</v>
          </cell>
          <cell r="F89" t="str">
            <v>Gal</v>
          </cell>
          <cell r="G89" t="str">
            <v>180 gal plt (36 cs x (2x2.5))</v>
          </cell>
          <cell r="H89">
            <v>80.393599999999992</v>
          </cell>
          <cell r="J89">
            <v>45809</v>
          </cell>
          <cell r="K89" t="str">
            <v>fertilizer enhancer</v>
          </cell>
        </row>
        <row r="90">
          <cell r="E90" t="str">
            <v>Alterra L (2.5 gal)</v>
          </cell>
          <cell r="F90" t="str">
            <v>Gal</v>
          </cell>
          <cell r="G90" t="str">
            <v>180 gal plt (36 cs x (2x2.5))</v>
          </cell>
          <cell r="H90">
            <v>71.779999999999987</v>
          </cell>
          <cell r="I90">
            <v>85.602499999999992</v>
          </cell>
          <cell r="J90">
            <v>45809</v>
          </cell>
          <cell r="K90" t="str">
            <v>fertilizer enhancer</v>
          </cell>
        </row>
        <row r="91">
          <cell r="E91" t="str">
            <v>Alterra L (2.5 gal)</v>
          </cell>
          <cell r="F91" t="str">
            <v>Gal</v>
          </cell>
          <cell r="G91" t="str">
            <v>180 gal plt (36 cs x (2x2.5))</v>
          </cell>
          <cell r="H91">
            <v>71.78</v>
          </cell>
          <cell r="I91">
            <v>85.602499999999992</v>
          </cell>
          <cell r="J91">
            <v>45809</v>
          </cell>
          <cell r="K91" t="str">
            <v>fertilizer enhancer</v>
          </cell>
        </row>
        <row r="92">
          <cell r="E92" t="str">
            <v>Alterra L (2.5 gal)</v>
          </cell>
          <cell r="F92" t="str">
            <v>Gal</v>
          </cell>
          <cell r="G92" t="str">
            <v>180 gal plt (36 cs x (2x2.5))</v>
          </cell>
          <cell r="H92">
            <v>74</v>
          </cell>
          <cell r="J92">
            <v>45689</v>
          </cell>
          <cell r="K92" t="str">
            <v>fertilizer enhancer</v>
          </cell>
        </row>
        <row r="93">
          <cell r="E93" t="str">
            <v>Alterra L (2.5 gal)</v>
          </cell>
          <cell r="F93" t="str">
            <v>Gal</v>
          </cell>
          <cell r="G93" t="str">
            <v>180 gal plt (36 cs x (2x2.5))</v>
          </cell>
          <cell r="H93">
            <v>74</v>
          </cell>
          <cell r="J93">
            <v>45689</v>
          </cell>
          <cell r="K93" t="str">
            <v>fertilizer enhancer</v>
          </cell>
        </row>
        <row r="94">
          <cell r="E94" t="str">
            <v>Alterra L (2.5 gal)</v>
          </cell>
          <cell r="F94" t="str">
            <v>Gal</v>
          </cell>
          <cell r="G94" t="str">
            <v>180 gal plt (36 cs x (2x2.5))</v>
          </cell>
          <cell r="H94">
            <v>80.393599999999992</v>
          </cell>
          <cell r="J94">
            <v>45839</v>
          </cell>
          <cell r="K94" t="str">
            <v>fertilizer enhancer</v>
          </cell>
        </row>
        <row r="95">
          <cell r="E95" t="str">
            <v>Alterra L (2.5 gal)</v>
          </cell>
          <cell r="F95" t="str">
            <v>Gal</v>
          </cell>
          <cell r="G95" t="str">
            <v>180 gal plt (36 cs x (2x2.5))</v>
          </cell>
          <cell r="H95">
            <v>81.5</v>
          </cell>
          <cell r="J95">
            <v>45658</v>
          </cell>
          <cell r="K95" t="str">
            <v>fertilizer enhancer</v>
          </cell>
        </row>
        <row r="96">
          <cell r="E96" t="str">
            <v>Alterra L (250 gal)</v>
          </cell>
          <cell r="F96" t="str">
            <v>Gal</v>
          </cell>
          <cell r="G96" t="str">
            <v>250 gal tote (1x250)</v>
          </cell>
          <cell r="H96">
            <v>69.84</v>
          </cell>
          <cell r="I96">
            <v>82.69</v>
          </cell>
          <cell r="J96">
            <v>45809</v>
          </cell>
          <cell r="K96" t="str">
            <v>fertilizer enhancer</v>
          </cell>
        </row>
        <row r="97">
          <cell r="E97" t="str">
            <v>Alterra L (250 gal)</v>
          </cell>
          <cell r="F97" t="str">
            <v>Gal</v>
          </cell>
          <cell r="G97" t="str">
            <v>250 gal tote (1x250)</v>
          </cell>
          <cell r="H97">
            <v>69.84</v>
          </cell>
          <cell r="I97">
            <v>82.692499999999995</v>
          </cell>
          <cell r="J97">
            <v>45809</v>
          </cell>
          <cell r="K97" t="str">
            <v>fertilizer enhancer</v>
          </cell>
        </row>
        <row r="98">
          <cell r="E98" t="str">
            <v>Alterra L (250 gal)</v>
          </cell>
          <cell r="F98" t="str">
            <v>Gal</v>
          </cell>
          <cell r="G98" t="str">
            <v>250 gal tote (1x250)</v>
          </cell>
          <cell r="H98">
            <v>69.84</v>
          </cell>
          <cell r="I98">
            <v>82.692499999999995</v>
          </cell>
          <cell r="J98">
            <v>45809</v>
          </cell>
          <cell r="K98" t="str">
            <v>fertilizer enhancer</v>
          </cell>
        </row>
        <row r="99">
          <cell r="E99" t="str">
            <v>Alterra L (250 gal)</v>
          </cell>
          <cell r="F99" t="str">
            <v>Gal</v>
          </cell>
          <cell r="G99" t="str">
            <v>250 gal tote (1x250)</v>
          </cell>
          <cell r="H99">
            <v>75.427200000000013</v>
          </cell>
          <cell r="I99">
            <v>82.69</v>
          </cell>
          <cell r="J99">
            <v>45809</v>
          </cell>
          <cell r="K99" t="str">
            <v>fertilizer enhancer</v>
          </cell>
        </row>
        <row r="100">
          <cell r="E100" t="str">
            <v>Alterra L (250 gal)</v>
          </cell>
          <cell r="F100" t="str">
            <v>Gal</v>
          </cell>
          <cell r="G100" t="str">
            <v>250 gal tote (1x250)</v>
          </cell>
          <cell r="H100">
            <v>69.84</v>
          </cell>
          <cell r="I100">
            <v>82.692499999999995</v>
          </cell>
          <cell r="J100">
            <v>45809</v>
          </cell>
          <cell r="K100" t="str">
            <v>fertilizer enhancer</v>
          </cell>
        </row>
        <row r="101">
          <cell r="E101" t="str">
            <v>Alterra L (250 gal)</v>
          </cell>
          <cell r="F101" t="str">
            <v>Gal</v>
          </cell>
          <cell r="G101" t="str">
            <v>250 gal tote (1x250)</v>
          </cell>
          <cell r="H101">
            <v>78.220800000000011</v>
          </cell>
          <cell r="J101">
            <v>45809</v>
          </cell>
          <cell r="K101" t="str">
            <v>fertilizer enhancer</v>
          </cell>
        </row>
        <row r="102">
          <cell r="E102" t="str">
            <v>Alterra L (250 gal)</v>
          </cell>
          <cell r="F102" t="str">
            <v>Gal</v>
          </cell>
          <cell r="G102" t="str">
            <v>250 gal tote (1x250)</v>
          </cell>
          <cell r="H102">
            <v>78.220800000000011</v>
          </cell>
          <cell r="I102">
            <v>82.692499999999995</v>
          </cell>
          <cell r="J102">
            <v>45809</v>
          </cell>
          <cell r="K102" t="str">
            <v>fertilizer enhancer</v>
          </cell>
        </row>
        <row r="103">
          <cell r="E103" t="str">
            <v>Alterra L (250 gal)</v>
          </cell>
          <cell r="F103" t="str">
            <v>Gal</v>
          </cell>
          <cell r="G103" t="str">
            <v>250 gal tote (1x250)</v>
          </cell>
          <cell r="H103">
            <v>74.8125</v>
          </cell>
          <cell r="J103">
            <v>45809</v>
          </cell>
          <cell r="K103" t="str">
            <v>fertilizer enhancer</v>
          </cell>
        </row>
        <row r="104">
          <cell r="E104" t="str">
            <v>Alterra L (250 gal)</v>
          </cell>
          <cell r="F104" t="str">
            <v>Gal</v>
          </cell>
          <cell r="G104" t="str">
            <v>250 gal tote (1x250)</v>
          </cell>
          <cell r="H104">
            <v>121.21200000000003</v>
          </cell>
          <cell r="J104">
            <v>45809</v>
          </cell>
          <cell r="K104" t="str">
            <v>fertilizer enhancer</v>
          </cell>
        </row>
        <row r="105">
          <cell r="E105" t="str">
            <v>Alterra L (250 gal)</v>
          </cell>
          <cell r="F105" t="str">
            <v>Gal</v>
          </cell>
          <cell r="G105" t="str">
            <v>250 gal tote (1x250)</v>
          </cell>
          <cell r="H105">
            <v>121.21200000000003</v>
          </cell>
          <cell r="J105">
            <v>45809</v>
          </cell>
          <cell r="K105" t="str">
            <v>fertilizer enhancer</v>
          </cell>
        </row>
        <row r="106">
          <cell r="E106" t="str">
            <v>Alterra L (250 gal)</v>
          </cell>
          <cell r="F106" t="str">
            <v>Gal</v>
          </cell>
          <cell r="G106" t="str">
            <v>250 gal tote (1x250)</v>
          </cell>
          <cell r="H106">
            <v>78.220800000000011</v>
          </cell>
          <cell r="J106">
            <v>45809</v>
          </cell>
          <cell r="K106" t="str">
            <v>fertilizer enhancer</v>
          </cell>
        </row>
        <row r="107">
          <cell r="E107" t="str">
            <v>Alterra L (250 gal)</v>
          </cell>
          <cell r="F107" t="str">
            <v>Gal</v>
          </cell>
          <cell r="G107" t="str">
            <v>250 gal tote (1x250)</v>
          </cell>
          <cell r="H107">
            <v>69.84</v>
          </cell>
          <cell r="I107">
            <v>82.692499999999995</v>
          </cell>
          <cell r="J107">
            <v>45809</v>
          </cell>
          <cell r="K107" t="str">
            <v>fertilizer enhancer</v>
          </cell>
        </row>
        <row r="108">
          <cell r="E108" t="str">
            <v>Alterra L (250 gal)</v>
          </cell>
          <cell r="F108" t="str">
            <v>Gal</v>
          </cell>
          <cell r="G108" t="str">
            <v>250 gal tote (1x250)</v>
          </cell>
          <cell r="H108">
            <v>69.84</v>
          </cell>
          <cell r="I108">
            <v>82.692499999999995</v>
          </cell>
          <cell r="J108">
            <v>45809</v>
          </cell>
          <cell r="K108" t="str">
            <v>fertilizer enhancer</v>
          </cell>
        </row>
        <row r="109">
          <cell r="E109" t="str">
            <v>Alterra L (250 gal)</v>
          </cell>
          <cell r="F109" t="str">
            <v>Gal</v>
          </cell>
          <cell r="G109" t="str">
            <v>250 gal tote (1x250)</v>
          </cell>
          <cell r="H109">
            <v>72</v>
          </cell>
          <cell r="J109">
            <v>45689</v>
          </cell>
          <cell r="K109" t="str">
            <v>fertilizer enhancer</v>
          </cell>
        </row>
        <row r="110">
          <cell r="E110" t="str">
            <v>Alterra L (250 gal)</v>
          </cell>
          <cell r="F110" t="str">
            <v>Gal</v>
          </cell>
          <cell r="G110" t="str">
            <v>250 gal tote (1x250)</v>
          </cell>
          <cell r="H110">
            <v>72</v>
          </cell>
          <cell r="J110">
            <v>45689</v>
          </cell>
          <cell r="K110" t="str">
            <v>fertilizer enhancer</v>
          </cell>
        </row>
        <row r="111">
          <cell r="E111" t="str">
            <v>Alterra L (250 gal)</v>
          </cell>
          <cell r="F111" t="str">
            <v>Gal</v>
          </cell>
          <cell r="G111" t="str">
            <v>250 gal tote (1x250)</v>
          </cell>
          <cell r="H111">
            <v>78.220800000000011</v>
          </cell>
          <cell r="J111">
            <v>45839</v>
          </cell>
          <cell r="K111" t="str">
            <v>fertilizer enhancer</v>
          </cell>
        </row>
        <row r="112">
          <cell r="E112" t="str">
            <v>Alterra L (250 gal)</v>
          </cell>
          <cell r="F112" t="str">
            <v>Gal</v>
          </cell>
          <cell r="G112" t="str">
            <v>250 gal tote (1x250)</v>
          </cell>
          <cell r="H112">
            <v>78.75</v>
          </cell>
          <cell r="J112">
            <v>45658</v>
          </cell>
          <cell r="K112" t="str">
            <v>fertilizer enhancer</v>
          </cell>
        </row>
        <row r="113">
          <cell r="E113" t="str">
            <v>Alterra L (bulk)</v>
          </cell>
          <cell r="F113" t="str">
            <v>Gal</v>
          </cell>
          <cell r="G113" t="str">
            <v>bulk</v>
          </cell>
          <cell r="H113">
            <v>67.414999999999992</v>
          </cell>
          <cell r="I113">
            <v>78.33</v>
          </cell>
          <cell r="J113">
            <v>45809</v>
          </cell>
          <cell r="K113" t="str">
            <v>fertilizer enhancer</v>
          </cell>
        </row>
        <row r="114">
          <cell r="E114" t="str">
            <v>Alterra L (bulk)</v>
          </cell>
          <cell r="F114" t="str">
            <v>Gal</v>
          </cell>
          <cell r="G114" t="str">
            <v>bulk</v>
          </cell>
          <cell r="H114">
            <v>67.414999999999992</v>
          </cell>
          <cell r="I114">
            <v>78.327500000000001</v>
          </cell>
          <cell r="J114">
            <v>45809</v>
          </cell>
          <cell r="K114" t="str">
            <v>fertilizer enhancer</v>
          </cell>
        </row>
        <row r="115">
          <cell r="E115" t="str">
            <v>Alterra L (bulk)</v>
          </cell>
          <cell r="F115" t="str">
            <v>Gal</v>
          </cell>
          <cell r="G115" t="str">
            <v>bulk</v>
          </cell>
          <cell r="H115">
            <v>67.414999999999992</v>
          </cell>
          <cell r="I115">
            <v>78.327500000000001</v>
          </cell>
          <cell r="J115">
            <v>45809</v>
          </cell>
          <cell r="K115" t="str">
            <v>fertilizer enhancer</v>
          </cell>
        </row>
        <row r="116">
          <cell r="E116" t="str">
            <v>Alterra L (bulk)</v>
          </cell>
          <cell r="F116" t="str">
            <v>Gal</v>
          </cell>
          <cell r="G116" t="str">
            <v>bulk</v>
          </cell>
          <cell r="H116">
            <v>72.808199999999999</v>
          </cell>
          <cell r="I116">
            <v>78.33</v>
          </cell>
          <cell r="J116">
            <v>45809</v>
          </cell>
          <cell r="K116" t="str">
            <v>fertilizer enhancer</v>
          </cell>
        </row>
        <row r="117">
          <cell r="E117" t="str">
            <v>Alterra L (bulk)</v>
          </cell>
          <cell r="F117" t="str">
            <v>Gal</v>
          </cell>
          <cell r="G117" t="str">
            <v>bulk</v>
          </cell>
          <cell r="H117">
            <v>67.414999999999992</v>
          </cell>
          <cell r="I117">
            <v>78.327500000000001</v>
          </cell>
          <cell r="J117">
            <v>45809</v>
          </cell>
          <cell r="K117" t="str">
            <v>fertilizer enhancer</v>
          </cell>
        </row>
        <row r="118">
          <cell r="E118" t="str">
            <v>Alterra L (bulk)</v>
          </cell>
          <cell r="F118" t="str">
            <v>Gal</v>
          </cell>
          <cell r="G118" t="str">
            <v>bulk</v>
          </cell>
          <cell r="H118">
            <v>75.504800000000003</v>
          </cell>
          <cell r="J118">
            <v>45809</v>
          </cell>
          <cell r="K118" t="str">
            <v>fertilizer enhancer</v>
          </cell>
        </row>
        <row r="119">
          <cell r="E119" t="str">
            <v>Alterra L (bulk)</v>
          </cell>
          <cell r="F119" t="str">
            <v>Gal</v>
          </cell>
          <cell r="G119" t="str">
            <v>bulk</v>
          </cell>
          <cell r="H119">
            <v>75.504800000000003</v>
          </cell>
          <cell r="I119">
            <v>78.327500000000001</v>
          </cell>
          <cell r="J119">
            <v>45809</v>
          </cell>
          <cell r="K119" t="str">
            <v>fertilizer enhancer</v>
          </cell>
        </row>
        <row r="120">
          <cell r="E120" t="str">
            <v>Alterra L (bulk)</v>
          </cell>
          <cell r="F120" t="str">
            <v>Gal</v>
          </cell>
          <cell r="G120" t="str">
            <v>bulk</v>
          </cell>
          <cell r="H120">
            <v>71.487499999999997</v>
          </cell>
          <cell r="J120">
            <v>45809</v>
          </cell>
          <cell r="K120" t="str">
            <v>fertilizer enhancer</v>
          </cell>
        </row>
        <row r="121">
          <cell r="E121" t="str">
            <v>Alterra L (bulk)</v>
          </cell>
          <cell r="F121" t="str">
            <v>Gal</v>
          </cell>
          <cell r="G121" t="str">
            <v>bulk</v>
          </cell>
          <cell r="H121">
            <v>118.69200000000002</v>
          </cell>
          <cell r="J121">
            <v>45809</v>
          </cell>
          <cell r="K121" t="str">
            <v>fertilizer enhancer</v>
          </cell>
        </row>
        <row r="122">
          <cell r="E122" t="str">
            <v>Alterra L (bulk)</v>
          </cell>
          <cell r="F122" t="str">
            <v>Gal</v>
          </cell>
          <cell r="G122" t="str">
            <v>bulk</v>
          </cell>
          <cell r="H122">
            <v>118.69200000000002</v>
          </cell>
          <cell r="J122">
            <v>45809</v>
          </cell>
          <cell r="K122" t="str">
            <v>fertilizer enhancer</v>
          </cell>
        </row>
        <row r="123">
          <cell r="E123" t="str">
            <v>Alterra L (bulk)</v>
          </cell>
          <cell r="F123" t="str">
            <v>Gal</v>
          </cell>
          <cell r="G123" t="str">
            <v>bulk</v>
          </cell>
          <cell r="H123">
            <v>75.504800000000003</v>
          </cell>
          <cell r="J123">
            <v>45809</v>
          </cell>
          <cell r="K123" t="str">
            <v>fertilizer enhancer</v>
          </cell>
        </row>
        <row r="124">
          <cell r="E124" t="str">
            <v>Alterra L (bulk)</v>
          </cell>
          <cell r="F124" t="str">
            <v>Gal</v>
          </cell>
          <cell r="G124" t="str">
            <v>bulk</v>
          </cell>
          <cell r="H124">
            <v>67.414999999999992</v>
          </cell>
          <cell r="I124">
            <v>78.327500000000001</v>
          </cell>
          <cell r="J124">
            <v>45809</v>
          </cell>
          <cell r="K124" t="str">
            <v>fertilizer enhancer</v>
          </cell>
        </row>
        <row r="125">
          <cell r="E125" t="str">
            <v>Alterra L (bulk)</v>
          </cell>
          <cell r="F125" t="str">
            <v>Gal</v>
          </cell>
          <cell r="G125" t="str">
            <v>bulk</v>
          </cell>
          <cell r="H125">
            <v>67.42</v>
          </cell>
          <cell r="I125">
            <v>78.327500000000001</v>
          </cell>
          <cell r="J125">
            <v>45809</v>
          </cell>
          <cell r="K125" t="str">
            <v>fertilizer enhancer</v>
          </cell>
        </row>
        <row r="126">
          <cell r="E126" t="str">
            <v>Alterra L (bulk)</v>
          </cell>
          <cell r="F126" t="str">
            <v>Gal</v>
          </cell>
          <cell r="G126" t="str">
            <v>bulk</v>
          </cell>
          <cell r="H126">
            <v>69.5</v>
          </cell>
          <cell r="J126">
            <v>45689</v>
          </cell>
          <cell r="K126" t="str">
            <v>fertilizer enhancer</v>
          </cell>
        </row>
        <row r="127">
          <cell r="E127" t="str">
            <v>Alterra L (bulk)</v>
          </cell>
          <cell r="F127" t="str">
            <v>Gal</v>
          </cell>
          <cell r="G127" t="str">
            <v>bulk</v>
          </cell>
          <cell r="H127">
            <v>69.5</v>
          </cell>
          <cell r="J127">
            <v>45689</v>
          </cell>
          <cell r="K127" t="str">
            <v>fertilizer enhancer</v>
          </cell>
        </row>
        <row r="128">
          <cell r="E128" t="str">
            <v>Alterra L (bulk)</v>
          </cell>
          <cell r="F128" t="str">
            <v>Gal</v>
          </cell>
          <cell r="G128" t="str">
            <v>bulk</v>
          </cell>
          <cell r="H128">
            <v>75.504800000000003</v>
          </cell>
          <cell r="J128">
            <v>45839</v>
          </cell>
          <cell r="K128" t="str">
            <v>fertilizer enhancer</v>
          </cell>
        </row>
        <row r="129">
          <cell r="E129" t="str">
            <v>Alterra L (bulk)</v>
          </cell>
          <cell r="F129" t="str">
            <v>Gal</v>
          </cell>
          <cell r="G129" t="str">
            <v>bulk</v>
          </cell>
          <cell r="H129">
            <v>75.25</v>
          </cell>
          <cell r="J129">
            <v>45658</v>
          </cell>
          <cell r="K129" t="str">
            <v>fertilizer enhancer</v>
          </cell>
        </row>
        <row r="130">
          <cell r="E130" t="str">
            <v>Aqua-Pam (2.5 gal)</v>
          </cell>
          <cell r="F130" t="str">
            <v>Gal</v>
          </cell>
          <cell r="G130" t="str">
            <v>180 gal plt (36 cs x (2x2.5))</v>
          </cell>
          <cell r="H130">
            <v>6.4399999999999995</v>
          </cell>
          <cell r="I130">
            <v>7</v>
          </cell>
          <cell r="J130">
            <v>45809</v>
          </cell>
          <cell r="K130" t="str">
            <v>soil water penetrant</v>
          </cell>
        </row>
        <row r="131">
          <cell r="E131" t="str">
            <v>Aqua-Pam (265 gal)</v>
          </cell>
          <cell r="F131" t="str">
            <v>Gal</v>
          </cell>
          <cell r="G131" t="str">
            <v>265 gal tote (1x265)</v>
          </cell>
          <cell r="H131">
            <v>4.5999999999999996</v>
          </cell>
          <cell r="I131">
            <v>5</v>
          </cell>
          <cell r="J131">
            <v>45809</v>
          </cell>
          <cell r="K131" t="str">
            <v>soil water penetrant</v>
          </cell>
        </row>
        <row r="132">
          <cell r="E132" t="str">
            <v>Aqua-Pam (265 gal)</v>
          </cell>
          <cell r="F132" t="str">
            <v>Gal</v>
          </cell>
          <cell r="G132" t="str">
            <v>265 gal tote (1x265)</v>
          </cell>
          <cell r="H132">
            <v>5.3</v>
          </cell>
          <cell r="J132">
            <v>45809</v>
          </cell>
          <cell r="K132" t="str">
            <v>soil water penetrant</v>
          </cell>
        </row>
        <row r="133">
          <cell r="E133" t="str">
            <v>Aqua-Pam (265 gal)</v>
          </cell>
          <cell r="F133" t="str">
            <v>Gal</v>
          </cell>
          <cell r="G133" t="str">
            <v>265 gal tote (1x265)</v>
          </cell>
          <cell r="H133">
            <v>5.3</v>
          </cell>
          <cell r="J133">
            <v>45809</v>
          </cell>
          <cell r="K133" t="str">
            <v>soil water penetrant</v>
          </cell>
        </row>
        <row r="134">
          <cell r="E134" t="str">
            <v>Aqua-Pam (265 gal)</v>
          </cell>
          <cell r="F134" t="str">
            <v>Gal</v>
          </cell>
          <cell r="G134" t="str">
            <v>265 gal tote (1x265)</v>
          </cell>
          <cell r="H134">
            <v>5.3</v>
          </cell>
          <cell r="J134">
            <v>45809</v>
          </cell>
          <cell r="K134" t="str">
            <v>soil water penetrant</v>
          </cell>
        </row>
        <row r="135">
          <cell r="E135" t="str">
            <v>Aqua-Pam (265 gal)</v>
          </cell>
          <cell r="F135" t="str">
            <v>Gal</v>
          </cell>
          <cell r="G135" t="str">
            <v>265 gal tote (1x265)</v>
          </cell>
          <cell r="H135">
            <v>5.3</v>
          </cell>
          <cell r="J135">
            <v>45809</v>
          </cell>
          <cell r="K135" t="str">
            <v>soil water penetrant</v>
          </cell>
        </row>
        <row r="136">
          <cell r="E136" t="str">
            <v>Aqua-Pam (265 gal)</v>
          </cell>
          <cell r="F136" t="str">
            <v>Gal</v>
          </cell>
          <cell r="G136" t="str">
            <v>265 gal tote (1x265)</v>
          </cell>
          <cell r="H136">
            <v>5.3</v>
          </cell>
          <cell r="J136">
            <v>45689</v>
          </cell>
          <cell r="K136" t="str">
            <v>soil water penetrant</v>
          </cell>
        </row>
        <row r="137">
          <cell r="E137" t="str">
            <v>Aqua-Pam (265 gal)</v>
          </cell>
          <cell r="F137" t="str">
            <v>Gal</v>
          </cell>
          <cell r="G137" t="str">
            <v>265 gal tote (1x265)</v>
          </cell>
          <cell r="H137">
            <v>5.3</v>
          </cell>
          <cell r="J137">
            <v>45689</v>
          </cell>
          <cell r="K137" t="str">
            <v>soil water penetrant</v>
          </cell>
        </row>
        <row r="138">
          <cell r="E138" t="str">
            <v>Aqua-Pam (265 gal)</v>
          </cell>
          <cell r="F138" t="str">
            <v>Gal</v>
          </cell>
          <cell r="G138" t="str">
            <v>265 gal tote (1x265)</v>
          </cell>
          <cell r="H138">
            <v>5.3</v>
          </cell>
          <cell r="J138">
            <v>45658</v>
          </cell>
          <cell r="K138" t="str">
            <v>soil water penetrant</v>
          </cell>
        </row>
        <row r="139">
          <cell r="E139" t="str">
            <v>Aqua-Pam (265 gal)</v>
          </cell>
          <cell r="F139" t="str">
            <v>Gal</v>
          </cell>
          <cell r="G139" t="str">
            <v>265 gal tote (1x265)</v>
          </cell>
          <cell r="H139">
            <v>5.3</v>
          </cell>
          <cell r="J139">
            <v>45658</v>
          </cell>
          <cell r="K139" t="str">
            <v>soil water penetrant</v>
          </cell>
        </row>
        <row r="140">
          <cell r="E140" t="str">
            <v>Aqua-Pam (bulk gal)</v>
          </cell>
          <cell r="F140" t="str">
            <v>Gal</v>
          </cell>
          <cell r="G140" t="str">
            <v>bulk</v>
          </cell>
          <cell r="H140">
            <v>2.76</v>
          </cell>
          <cell r="I140">
            <v>3</v>
          </cell>
          <cell r="J140">
            <v>45809</v>
          </cell>
          <cell r="K140" t="str">
            <v>soil water penetrant</v>
          </cell>
        </row>
        <row r="141">
          <cell r="E141" t="str">
            <v>Aqua-Pam (bulk gal)</v>
          </cell>
          <cell r="F141" t="str">
            <v>Gal</v>
          </cell>
          <cell r="G141" t="str">
            <v>bulk</v>
          </cell>
          <cell r="H141">
            <v>3.3</v>
          </cell>
          <cell r="J141">
            <v>45809</v>
          </cell>
          <cell r="K141" t="str">
            <v>soil water penetrant</v>
          </cell>
        </row>
        <row r="142">
          <cell r="E142" t="str">
            <v>Aqua-Pam (bulk gal)</v>
          </cell>
          <cell r="F142" t="str">
            <v>Gal</v>
          </cell>
          <cell r="G142" t="str">
            <v>bulk</v>
          </cell>
          <cell r="H142">
            <v>3.3</v>
          </cell>
          <cell r="J142">
            <v>45809</v>
          </cell>
          <cell r="K142" t="str">
            <v>soil water penetrant</v>
          </cell>
        </row>
        <row r="143">
          <cell r="E143" t="str">
            <v>Aqua-Pam (bulk gal)</v>
          </cell>
          <cell r="F143" t="str">
            <v>Gal</v>
          </cell>
          <cell r="G143" t="str">
            <v>bulk</v>
          </cell>
          <cell r="H143">
            <v>3.3</v>
          </cell>
          <cell r="J143">
            <v>45809</v>
          </cell>
          <cell r="K143" t="str">
            <v>soil water penetrant</v>
          </cell>
        </row>
        <row r="144">
          <cell r="E144" t="str">
            <v>Aqua-Pam (bulk gal)</v>
          </cell>
          <cell r="F144" t="str">
            <v>Gal</v>
          </cell>
          <cell r="G144" t="str">
            <v>bulk</v>
          </cell>
          <cell r="H144">
            <v>3.3</v>
          </cell>
          <cell r="J144">
            <v>45809</v>
          </cell>
          <cell r="K144" t="str">
            <v>soil water penetrant</v>
          </cell>
        </row>
        <row r="145">
          <cell r="E145" t="str">
            <v>Aqua-Pam (bulk gal)</v>
          </cell>
          <cell r="F145" t="str">
            <v>Gal</v>
          </cell>
          <cell r="G145" t="str">
            <v>bulk</v>
          </cell>
          <cell r="H145">
            <v>3.3</v>
          </cell>
          <cell r="J145">
            <v>45689</v>
          </cell>
          <cell r="K145" t="str">
            <v>soil water penetrant</v>
          </cell>
        </row>
        <row r="146">
          <cell r="E146" t="str">
            <v>Aqua-Pam (bulk gal)</v>
          </cell>
          <cell r="F146" t="str">
            <v>Gal</v>
          </cell>
          <cell r="G146" t="str">
            <v>bulk</v>
          </cell>
          <cell r="H146">
            <v>3.3</v>
          </cell>
          <cell r="J146">
            <v>45689</v>
          </cell>
          <cell r="K146" t="str">
            <v>soil water penetrant</v>
          </cell>
        </row>
        <row r="147">
          <cell r="E147" t="str">
            <v>Aqua-Pam (bulk gal)</v>
          </cell>
          <cell r="F147" t="str">
            <v>Gal</v>
          </cell>
          <cell r="G147" t="str">
            <v>bulk</v>
          </cell>
          <cell r="H147">
            <v>3.3</v>
          </cell>
          <cell r="J147">
            <v>45658</v>
          </cell>
          <cell r="K147" t="str">
            <v>soil water penetrant</v>
          </cell>
        </row>
        <row r="148">
          <cell r="E148" t="str">
            <v>Aqua-Pam (bulk gal)</v>
          </cell>
          <cell r="F148" t="str">
            <v>Gal</v>
          </cell>
          <cell r="G148" t="str">
            <v>bulk</v>
          </cell>
          <cell r="H148">
            <v>3.3</v>
          </cell>
          <cell r="J148">
            <v>45658</v>
          </cell>
          <cell r="K148" t="str">
            <v>soil water penetrant</v>
          </cell>
        </row>
        <row r="149">
          <cell r="E149" t="str">
            <v>AVAIL for Granular (2.5 gal)</v>
          </cell>
          <cell r="F149" t="str">
            <v>Gal</v>
          </cell>
          <cell r="G149" t="str">
            <v>180 gal plt (36 cs x (2x2.5))</v>
          </cell>
          <cell r="H149">
            <v>165.75</v>
          </cell>
          <cell r="I149">
            <v>208.25</v>
          </cell>
          <cell r="J149">
            <v>45809</v>
          </cell>
          <cell r="K149" t="str">
            <v>fertilizer enhancer</v>
          </cell>
        </row>
        <row r="150">
          <cell r="E150" t="str">
            <v>AVAIL for Granular (2.5 gal)</v>
          </cell>
          <cell r="F150" t="str">
            <v>Gal</v>
          </cell>
          <cell r="G150" t="str">
            <v>180 gal plt (36 cs x (2x2.5))</v>
          </cell>
          <cell r="H150">
            <v>165.75</v>
          </cell>
          <cell r="I150">
            <v>208.25</v>
          </cell>
          <cell r="J150">
            <v>45809</v>
          </cell>
          <cell r="K150" t="str">
            <v>fertilizer enhancer</v>
          </cell>
        </row>
        <row r="151">
          <cell r="E151" t="str">
            <v>AVAIL for Granular (2.5 gal)</v>
          </cell>
          <cell r="F151" t="str">
            <v>Gal</v>
          </cell>
          <cell r="G151" t="str">
            <v>180 gal plt (36 cs x (2x2.5))</v>
          </cell>
          <cell r="H151">
            <v>179.01000000000002</v>
          </cell>
          <cell r="I151">
            <v>208.25</v>
          </cell>
          <cell r="J151">
            <v>45809</v>
          </cell>
          <cell r="K151" t="str">
            <v>fertilizer enhancer</v>
          </cell>
        </row>
        <row r="152">
          <cell r="E152" t="str">
            <v>AVAIL for Granular (2.5 gal)</v>
          </cell>
          <cell r="F152" t="str">
            <v>Gal</v>
          </cell>
          <cell r="G152" t="str">
            <v>180 gal plt (36 cs x (2x2.5))</v>
          </cell>
          <cell r="H152">
            <v>165.75</v>
          </cell>
          <cell r="I152">
            <v>208.25</v>
          </cell>
          <cell r="J152">
            <v>45809</v>
          </cell>
          <cell r="K152" t="str">
            <v>fertilizer enhancer</v>
          </cell>
        </row>
        <row r="153">
          <cell r="E153" t="str">
            <v>AVAIL for Granular (2.5 gal)</v>
          </cell>
          <cell r="F153" t="str">
            <v>Gal</v>
          </cell>
          <cell r="G153" t="str">
            <v>180 gal plt (36 cs x (2x2.5))</v>
          </cell>
          <cell r="H153">
            <v>192.5</v>
          </cell>
          <cell r="J153">
            <v>45809</v>
          </cell>
          <cell r="K153" t="str">
            <v>fertilizer enhancer</v>
          </cell>
        </row>
        <row r="154">
          <cell r="E154" t="str">
            <v>AVAIL for Granular (2.5 gal)</v>
          </cell>
          <cell r="F154" t="str">
            <v>Gal</v>
          </cell>
          <cell r="G154" t="str">
            <v>180 gal plt (36 cs x (2x2.5))</v>
          </cell>
          <cell r="H154">
            <v>192.5</v>
          </cell>
          <cell r="I154">
            <v>208.25</v>
          </cell>
          <cell r="J154">
            <v>45809</v>
          </cell>
          <cell r="K154" t="str">
            <v>fertilizer enhancer</v>
          </cell>
        </row>
        <row r="155">
          <cell r="E155" t="str">
            <v>AVAIL for Granular (2.5 gal)</v>
          </cell>
          <cell r="F155" t="str">
            <v>Gal</v>
          </cell>
          <cell r="G155" t="str">
            <v>180 gal plt (36 cs x (2x2.5))</v>
          </cell>
          <cell r="H155">
            <v>192.5</v>
          </cell>
          <cell r="J155">
            <v>45809</v>
          </cell>
          <cell r="K155" t="str">
            <v>fertilizer enhancer</v>
          </cell>
        </row>
        <row r="156">
          <cell r="E156" t="str">
            <v>AVAIL for Granular (2.5 gal)</v>
          </cell>
          <cell r="F156" t="str">
            <v>Gal</v>
          </cell>
          <cell r="G156" t="str">
            <v>180 gal plt (36 cs x (2x2.5))</v>
          </cell>
          <cell r="H156">
            <v>192.5</v>
          </cell>
          <cell r="J156">
            <v>45809</v>
          </cell>
          <cell r="K156" t="str">
            <v>fertilizer enhancer</v>
          </cell>
        </row>
        <row r="157">
          <cell r="E157" t="str">
            <v>AVAIL for Granular (2.5 gal)</v>
          </cell>
          <cell r="F157" t="str">
            <v>Gal</v>
          </cell>
          <cell r="G157" t="str">
            <v>180 gal plt (36 cs x (2x2.5))</v>
          </cell>
          <cell r="H157">
            <v>192.5</v>
          </cell>
          <cell r="J157">
            <v>45809</v>
          </cell>
          <cell r="K157" t="str">
            <v>fertilizer enhancer</v>
          </cell>
        </row>
        <row r="158">
          <cell r="E158" t="str">
            <v>AVAIL for Granular (2.5 gal)</v>
          </cell>
          <cell r="F158" t="str">
            <v>Gal</v>
          </cell>
          <cell r="G158" t="str">
            <v>180 gal plt (36 cs x (2x2.5))</v>
          </cell>
          <cell r="H158">
            <v>165.75</v>
          </cell>
          <cell r="I158">
            <v>208.25</v>
          </cell>
          <cell r="J158">
            <v>45809</v>
          </cell>
          <cell r="K158" t="str">
            <v>fertilizer enhancer</v>
          </cell>
        </row>
        <row r="159">
          <cell r="E159" t="str">
            <v>AVAIL for Granular (2.5 gal)</v>
          </cell>
          <cell r="F159" t="str">
            <v>Gal</v>
          </cell>
          <cell r="G159" t="str">
            <v>180 gal plt (36 cs x (2x2.5))</v>
          </cell>
          <cell r="H159">
            <v>192.5</v>
          </cell>
          <cell r="J159">
            <v>45809</v>
          </cell>
          <cell r="K159" t="str">
            <v>fertilizer enhancer</v>
          </cell>
        </row>
        <row r="160">
          <cell r="E160" t="str">
            <v>AVAIL for Granular (2.5 gal)</v>
          </cell>
          <cell r="F160" t="str">
            <v>Gal</v>
          </cell>
          <cell r="G160" t="str">
            <v>180 gal plt (36 cs x (2x2.5))</v>
          </cell>
          <cell r="H160">
            <v>165.75</v>
          </cell>
          <cell r="I160">
            <v>197.84</v>
          </cell>
          <cell r="J160">
            <v>45809</v>
          </cell>
          <cell r="K160" t="str">
            <v>fertilizer enhancer</v>
          </cell>
        </row>
        <row r="161">
          <cell r="E161" t="str">
            <v>AVAIL for Granular (2.5 gal)</v>
          </cell>
          <cell r="F161" t="str">
            <v>Gal</v>
          </cell>
          <cell r="G161" t="str">
            <v>180 gal plt (36 cs x (2x2.5))</v>
          </cell>
          <cell r="H161">
            <v>157.79400000000001</v>
          </cell>
          <cell r="J161">
            <v>45839</v>
          </cell>
          <cell r="K161" t="str">
            <v>fertilizer enhancer</v>
          </cell>
        </row>
        <row r="162">
          <cell r="E162" t="str">
            <v>AVAIL for Granular (250 gal)</v>
          </cell>
          <cell r="F162" t="str">
            <v>Gal</v>
          </cell>
          <cell r="G162" t="str">
            <v>250 gal tote (1x250)</v>
          </cell>
          <cell r="H162">
            <v>163.5</v>
          </cell>
          <cell r="I162">
            <v>204.75</v>
          </cell>
          <cell r="J162">
            <v>45809</v>
          </cell>
          <cell r="K162" t="str">
            <v>fertilizer enhancer</v>
          </cell>
        </row>
        <row r="163">
          <cell r="E163" t="str">
            <v>AVAIL for Granular (250 gal)</v>
          </cell>
          <cell r="F163" t="str">
            <v>Gal</v>
          </cell>
          <cell r="G163" t="str">
            <v>250 gal tote (1x250)</v>
          </cell>
          <cell r="H163">
            <v>163.5</v>
          </cell>
          <cell r="I163">
            <v>204.75</v>
          </cell>
          <cell r="J163">
            <v>45809</v>
          </cell>
          <cell r="K163" t="str">
            <v>fertilizer enhancer</v>
          </cell>
        </row>
        <row r="164">
          <cell r="E164" t="str">
            <v>AVAIL for Granular (250 gal)</v>
          </cell>
          <cell r="F164" t="str">
            <v>Gal</v>
          </cell>
          <cell r="G164" t="str">
            <v>250 gal tote (1x250)</v>
          </cell>
          <cell r="H164">
            <v>176.58</v>
          </cell>
          <cell r="I164">
            <v>204.75</v>
          </cell>
          <cell r="J164">
            <v>45809</v>
          </cell>
          <cell r="K164" t="str">
            <v>fertilizer enhancer</v>
          </cell>
        </row>
        <row r="165">
          <cell r="E165" t="str">
            <v>AVAIL for Granular (250 gal)</v>
          </cell>
          <cell r="F165" t="str">
            <v>Gal</v>
          </cell>
          <cell r="G165" t="str">
            <v>250 gal tote (1x250)</v>
          </cell>
          <cell r="H165">
            <v>163.5</v>
          </cell>
          <cell r="I165">
            <v>204.75</v>
          </cell>
          <cell r="J165">
            <v>45809</v>
          </cell>
          <cell r="K165" t="str">
            <v>fertilizer enhancer</v>
          </cell>
        </row>
        <row r="166">
          <cell r="E166" t="str">
            <v>AVAIL for Granular (250 gal)</v>
          </cell>
          <cell r="F166" t="str">
            <v>Gal</v>
          </cell>
          <cell r="G166" t="str">
            <v>250 gal tote (1x250)</v>
          </cell>
          <cell r="H166">
            <v>189.5</v>
          </cell>
          <cell r="J166">
            <v>45809</v>
          </cell>
          <cell r="K166" t="str">
            <v>fertilizer enhancer</v>
          </cell>
        </row>
        <row r="167">
          <cell r="E167" t="str">
            <v>AVAIL for Granular (250 gal)</v>
          </cell>
          <cell r="F167" t="str">
            <v>Gal</v>
          </cell>
          <cell r="G167" t="str">
            <v>250 gal tote (1x250)</v>
          </cell>
          <cell r="H167">
            <v>189.5</v>
          </cell>
          <cell r="I167">
            <v>204.75</v>
          </cell>
          <cell r="J167">
            <v>45809</v>
          </cell>
          <cell r="K167" t="str">
            <v>fertilizer enhancer</v>
          </cell>
        </row>
        <row r="168">
          <cell r="E168" t="str">
            <v>AVAIL for Granular (250 gal)</v>
          </cell>
          <cell r="F168" t="str">
            <v>Gal</v>
          </cell>
          <cell r="G168" t="str">
            <v>250 gal tote (1x250)</v>
          </cell>
          <cell r="H168">
            <v>189.5</v>
          </cell>
          <cell r="J168">
            <v>45809</v>
          </cell>
          <cell r="K168" t="str">
            <v>fertilizer enhancer</v>
          </cell>
        </row>
        <row r="169">
          <cell r="E169" t="str">
            <v>AVAIL for Granular (250 gal)</v>
          </cell>
          <cell r="F169" t="str">
            <v>Gal</v>
          </cell>
          <cell r="G169" t="str">
            <v>250 gal tote (1x250)</v>
          </cell>
          <cell r="H169">
            <v>189.5</v>
          </cell>
          <cell r="J169">
            <v>45809</v>
          </cell>
          <cell r="K169" t="str">
            <v>fertilizer enhancer</v>
          </cell>
        </row>
        <row r="170">
          <cell r="E170" t="str">
            <v>AVAIL for Granular (250 gal)</v>
          </cell>
          <cell r="F170" t="str">
            <v>Gal</v>
          </cell>
          <cell r="G170" t="str">
            <v>250 gal tote (1x250)</v>
          </cell>
          <cell r="H170">
            <v>189.5</v>
          </cell>
          <cell r="J170">
            <v>45809</v>
          </cell>
          <cell r="K170" t="str">
            <v>fertilizer enhancer</v>
          </cell>
        </row>
        <row r="171">
          <cell r="E171" t="str">
            <v>AVAIL for Granular (250 gal)</v>
          </cell>
          <cell r="F171" t="str">
            <v>Gal</v>
          </cell>
          <cell r="G171" t="str">
            <v>250 gal tote (1x250)</v>
          </cell>
          <cell r="H171">
            <v>163.5</v>
          </cell>
          <cell r="I171">
            <v>204.75</v>
          </cell>
          <cell r="J171">
            <v>45809</v>
          </cell>
          <cell r="K171" t="str">
            <v>fertilizer enhancer</v>
          </cell>
        </row>
        <row r="172">
          <cell r="E172" t="str">
            <v>AVAIL for Granular (250 gal)</v>
          </cell>
          <cell r="F172" t="str">
            <v>Gal</v>
          </cell>
          <cell r="G172" t="str">
            <v>250 gal tote (1x250)</v>
          </cell>
          <cell r="H172">
            <v>189.5</v>
          </cell>
          <cell r="J172">
            <v>45809</v>
          </cell>
          <cell r="K172" t="str">
            <v>fertilizer enhancer</v>
          </cell>
        </row>
        <row r="173">
          <cell r="E173" t="str">
            <v>AVAIL for Granular (250 gal)</v>
          </cell>
          <cell r="F173" t="str">
            <v>Gal</v>
          </cell>
          <cell r="G173" t="str">
            <v>250 gal tote (1x250)</v>
          </cell>
          <cell r="H173">
            <v>163.5</v>
          </cell>
          <cell r="I173">
            <v>194.51</v>
          </cell>
          <cell r="J173">
            <v>45809</v>
          </cell>
          <cell r="K173" t="str">
            <v>fertilizer enhancer</v>
          </cell>
        </row>
        <row r="174">
          <cell r="E174" t="str">
            <v>AVAIL for Granular (250 gal)</v>
          </cell>
          <cell r="F174" t="str">
            <v>Gal</v>
          </cell>
          <cell r="G174" t="str">
            <v>250 gal tote (1x250)</v>
          </cell>
          <cell r="H174">
            <v>155.65200000000002</v>
          </cell>
          <cell r="J174">
            <v>45839</v>
          </cell>
          <cell r="K174" t="str">
            <v>fertilizer enhancer</v>
          </cell>
        </row>
        <row r="175">
          <cell r="E175" t="str">
            <v>AVAIL for Liquid (2.5 gal)</v>
          </cell>
          <cell r="F175" t="str">
            <v>Gal</v>
          </cell>
          <cell r="G175" t="str">
            <v>250 gal tote (1x250)</v>
          </cell>
          <cell r="H175">
            <v>146</v>
          </cell>
          <cell r="I175">
            <v>183</v>
          </cell>
          <cell r="J175">
            <v>45809</v>
          </cell>
          <cell r="K175" t="str">
            <v>fertilizer enhancer</v>
          </cell>
        </row>
        <row r="176">
          <cell r="E176" t="str">
            <v>AVAIL for Liquid (2.5 gal)</v>
          </cell>
          <cell r="F176" t="str">
            <v>Gal</v>
          </cell>
          <cell r="G176" t="str">
            <v>250 gal tote (1x250)</v>
          </cell>
          <cell r="H176">
            <v>146</v>
          </cell>
          <cell r="I176">
            <v>183</v>
          </cell>
          <cell r="J176">
            <v>45809</v>
          </cell>
          <cell r="K176" t="str">
            <v>fertilizer enhancer</v>
          </cell>
        </row>
        <row r="177">
          <cell r="E177" t="str">
            <v>AVAIL for Liquid (2.5 gal)</v>
          </cell>
          <cell r="F177" t="str">
            <v>Gal</v>
          </cell>
          <cell r="G177" t="str">
            <v>250 gal tote (1x250)</v>
          </cell>
          <cell r="H177">
            <v>157.68</v>
          </cell>
          <cell r="I177">
            <v>183</v>
          </cell>
          <cell r="J177">
            <v>45809</v>
          </cell>
          <cell r="K177" t="str">
            <v>fertilizer enhancer</v>
          </cell>
        </row>
        <row r="178">
          <cell r="E178" t="str">
            <v>AVAIL for Liquid (2.5 gal)</v>
          </cell>
          <cell r="F178" t="str">
            <v>Gal</v>
          </cell>
          <cell r="G178" t="str">
            <v>250 gal tote (1x250)</v>
          </cell>
          <cell r="H178">
            <v>146</v>
          </cell>
          <cell r="I178">
            <v>183</v>
          </cell>
          <cell r="J178">
            <v>45809</v>
          </cell>
          <cell r="K178" t="str">
            <v>fertilizer enhancer</v>
          </cell>
        </row>
        <row r="179">
          <cell r="E179" t="str">
            <v>AVAIL for Liquid (2.5 gal)</v>
          </cell>
          <cell r="F179" t="str">
            <v>Gal</v>
          </cell>
          <cell r="G179" t="str">
            <v>250 gal tote (1x250)</v>
          </cell>
          <cell r="H179">
            <v>167.5</v>
          </cell>
          <cell r="J179">
            <v>45809</v>
          </cell>
          <cell r="K179" t="str">
            <v>fertilizer enhancer</v>
          </cell>
        </row>
        <row r="180">
          <cell r="E180" t="str">
            <v>AVAIL for Liquid (2.5 gal)</v>
          </cell>
          <cell r="F180" t="str">
            <v>Gal</v>
          </cell>
          <cell r="G180" t="str">
            <v>250 gal tote (1x250)</v>
          </cell>
          <cell r="H180">
            <v>167.5</v>
          </cell>
          <cell r="I180">
            <v>183</v>
          </cell>
          <cell r="J180">
            <v>45809</v>
          </cell>
          <cell r="K180" t="str">
            <v>fertilizer enhancer</v>
          </cell>
        </row>
        <row r="181">
          <cell r="E181" t="str">
            <v>AVAIL for Liquid (2.5 gal)</v>
          </cell>
          <cell r="F181" t="str">
            <v>Gal</v>
          </cell>
          <cell r="G181" t="str">
            <v>250 gal tote (1x250)</v>
          </cell>
          <cell r="H181">
            <v>167.5</v>
          </cell>
          <cell r="J181">
            <v>45809</v>
          </cell>
          <cell r="K181" t="str">
            <v>fertilizer enhancer</v>
          </cell>
        </row>
        <row r="182">
          <cell r="E182" t="str">
            <v>AVAIL for Liquid (2.5 gal)</v>
          </cell>
          <cell r="F182" t="str">
            <v>Gal</v>
          </cell>
          <cell r="G182" t="str">
            <v>250 gal tote (1x250)</v>
          </cell>
          <cell r="H182">
            <v>167.5</v>
          </cell>
          <cell r="J182">
            <v>45809</v>
          </cell>
          <cell r="K182" t="str">
            <v>fertilizer enhancer</v>
          </cell>
        </row>
        <row r="183">
          <cell r="E183" t="str">
            <v>AVAIL for Liquid (2.5 gal)</v>
          </cell>
          <cell r="F183" t="str">
            <v>Gal</v>
          </cell>
          <cell r="G183" t="str">
            <v>250 gal tote (1x250)</v>
          </cell>
          <cell r="H183">
            <v>167.5</v>
          </cell>
          <cell r="J183">
            <v>45809</v>
          </cell>
          <cell r="K183" t="str">
            <v>fertilizer enhancer</v>
          </cell>
        </row>
        <row r="184">
          <cell r="E184" t="str">
            <v>AVAIL for Liquid (2.5 gal)</v>
          </cell>
          <cell r="F184" t="str">
            <v>Gal</v>
          </cell>
          <cell r="G184" t="str">
            <v>250 gal tote (1x250)</v>
          </cell>
          <cell r="H184">
            <v>146</v>
          </cell>
          <cell r="I184">
            <v>183</v>
          </cell>
          <cell r="J184">
            <v>45809</v>
          </cell>
          <cell r="K184" t="str">
            <v>fertilizer enhancer</v>
          </cell>
        </row>
        <row r="185">
          <cell r="E185" t="str">
            <v>AVAIL for Liquid (2.5 gal)</v>
          </cell>
          <cell r="F185" t="str">
            <v>Gal</v>
          </cell>
          <cell r="G185" t="str">
            <v>250 gal tote (1x250)</v>
          </cell>
          <cell r="H185">
            <v>167.5</v>
          </cell>
          <cell r="J185">
            <v>45809</v>
          </cell>
          <cell r="K185" t="str">
            <v>fertilizer enhancer</v>
          </cell>
        </row>
        <row r="186">
          <cell r="E186" t="str">
            <v>AVAIL for Liquid (2.5 gal)</v>
          </cell>
          <cell r="F186" t="str">
            <v>Gal</v>
          </cell>
          <cell r="G186" t="str">
            <v>180 gal plt (36 cs x (2x2.5))</v>
          </cell>
          <cell r="H186">
            <v>146</v>
          </cell>
          <cell r="I186">
            <v>173.85</v>
          </cell>
          <cell r="J186">
            <v>45809</v>
          </cell>
          <cell r="K186" t="str">
            <v>fertilizer enhancer</v>
          </cell>
        </row>
        <row r="187">
          <cell r="E187" t="str">
            <v>AVAIL for Liquid (2.5 gal)</v>
          </cell>
          <cell r="F187" t="str">
            <v>Gal</v>
          </cell>
          <cell r="G187" t="str">
            <v>250 gal tote (1x250)</v>
          </cell>
          <cell r="H187">
            <v>138.99199999999999</v>
          </cell>
          <cell r="J187">
            <v>45839</v>
          </cell>
          <cell r="K187" t="str">
            <v>fertilizer enhancer</v>
          </cell>
        </row>
        <row r="188">
          <cell r="E188" t="str">
            <v>AVAIL for Liquid (250 gal)</v>
          </cell>
          <cell r="F188" t="str">
            <v>Gal</v>
          </cell>
          <cell r="G188" t="str">
            <v>bulk</v>
          </cell>
          <cell r="H188">
            <v>143.75</v>
          </cell>
          <cell r="I188">
            <v>179.5</v>
          </cell>
          <cell r="J188">
            <v>45809</v>
          </cell>
          <cell r="K188" t="str">
            <v>fertilizer enhancer</v>
          </cell>
        </row>
        <row r="189">
          <cell r="E189" t="str">
            <v>AVAIL for Liquid (250 gal)</v>
          </cell>
          <cell r="F189" t="str">
            <v>Gal</v>
          </cell>
          <cell r="G189" t="str">
            <v>bulk</v>
          </cell>
          <cell r="H189">
            <v>143.75</v>
          </cell>
          <cell r="I189">
            <v>179.5</v>
          </cell>
          <cell r="J189">
            <v>45809</v>
          </cell>
          <cell r="K189" t="str">
            <v>fertilizer enhancer</v>
          </cell>
        </row>
        <row r="190">
          <cell r="E190" t="str">
            <v>AVAIL for Liquid (250 gal)</v>
          </cell>
          <cell r="F190" t="str">
            <v>Gal</v>
          </cell>
          <cell r="G190" t="str">
            <v>bulk</v>
          </cell>
          <cell r="H190">
            <v>155.25</v>
          </cell>
          <cell r="I190">
            <v>179.5</v>
          </cell>
          <cell r="J190">
            <v>45809</v>
          </cell>
          <cell r="K190" t="str">
            <v>fertilizer enhancer</v>
          </cell>
        </row>
        <row r="191">
          <cell r="E191" t="str">
            <v>AVAIL for Liquid (250 gal)</v>
          </cell>
          <cell r="F191" t="str">
            <v>Gal</v>
          </cell>
          <cell r="G191" t="str">
            <v>bulk</v>
          </cell>
          <cell r="H191">
            <v>143.75</v>
          </cell>
          <cell r="I191">
            <v>179.5</v>
          </cell>
          <cell r="J191">
            <v>45809</v>
          </cell>
          <cell r="K191" t="str">
            <v>fertilizer enhancer</v>
          </cell>
        </row>
        <row r="192">
          <cell r="E192" t="str">
            <v>AVAIL for Liquid (250 gal)</v>
          </cell>
          <cell r="F192" t="str">
            <v>Gal</v>
          </cell>
          <cell r="G192" t="str">
            <v>bulk</v>
          </cell>
          <cell r="H192">
            <v>165.5</v>
          </cell>
          <cell r="J192">
            <v>45809</v>
          </cell>
          <cell r="K192" t="str">
            <v>fertilizer enhancer</v>
          </cell>
        </row>
        <row r="193">
          <cell r="E193" t="str">
            <v>AVAIL for Liquid (250 gal)</v>
          </cell>
          <cell r="F193" t="str">
            <v>Gal</v>
          </cell>
          <cell r="G193" t="str">
            <v>bulk</v>
          </cell>
          <cell r="H193">
            <v>165.5</v>
          </cell>
          <cell r="I193">
            <v>179.5</v>
          </cell>
          <cell r="J193">
            <v>45809</v>
          </cell>
          <cell r="K193" t="str">
            <v>fertilizer enhancer</v>
          </cell>
        </row>
        <row r="194">
          <cell r="E194" t="str">
            <v>AVAIL for Liquid (250 gal)</v>
          </cell>
          <cell r="F194" t="str">
            <v>Gal</v>
          </cell>
          <cell r="G194" t="str">
            <v>bulk</v>
          </cell>
          <cell r="H194">
            <v>165.5</v>
          </cell>
          <cell r="J194">
            <v>45809</v>
          </cell>
          <cell r="K194" t="str">
            <v>fertilizer enhancer</v>
          </cell>
        </row>
        <row r="195">
          <cell r="E195" t="str">
            <v>AVAIL for Liquid (250 gal)</v>
          </cell>
          <cell r="F195" t="str">
            <v>Gal</v>
          </cell>
          <cell r="G195" t="str">
            <v>bulk</v>
          </cell>
          <cell r="H195">
            <v>165.5</v>
          </cell>
          <cell r="J195">
            <v>45809</v>
          </cell>
          <cell r="K195" t="str">
            <v>fertilizer enhancer</v>
          </cell>
        </row>
        <row r="196">
          <cell r="E196" t="str">
            <v>AVAIL for Liquid (250 gal)</v>
          </cell>
          <cell r="F196" t="str">
            <v>Gal</v>
          </cell>
          <cell r="G196" t="str">
            <v>bulk</v>
          </cell>
          <cell r="H196">
            <v>165.5</v>
          </cell>
          <cell r="J196">
            <v>45809</v>
          </cell>
          <cell r="K196" t="str">
            <v>fertilizer enhancer</v>
          </cell>
        </row>
        <row r="197">
          <cell r="E197" t="str">
            <v>AVAIL for Liquid (250 gal)</v>
          </cell>
          <cell r="F197" t="str">
            <v>Gal</v>
          </cell>
          <cell r="G197" t="str">
            <v>bulk</v>
          </cell>
          <cell r="H197">
            <v>143.75</v>
          </cell>
          <cell r="I197">
            <v>179.5</v>
          </cell>
          <cell r="J197">
            <v>45809</v>
          </cell>
          <cell r="K197" t="str">
            <v>fertilizer enhancer</v>
          </cell>
        </row>
        <row r="198">
          <cell r="E198" t="str">
            <v>AVAIL for Liquid (250 gal)</v>
          </cell>
          <cell r="F198" t="str">
            <v>Gal</v>
          </cell>
          <cell r="G198" t="str">
            <v>bulk</v>
          </cell>
          <cell r="H198">
            <v>165.5</v>
          </cell>
          <cell r="J198">
            <v>45809</v>
          </cell>
          <cell r="K198" t="str">
            <v>fertilizer enhancer</v>
          </cell>
        </row>
        <row r="199">
          <cell r="E199" t="str">
            <v>AVAIL for Liquid (250 gal)</v>
          </cell>
          <cell r="F199" t="str">
            <v>Gal</v>
          </cell>
          <cell r="G199" t="str">
            <v>250 gal tote (1x250)</v>
          </cell>
          <cell r="H199">
            <v>143.75</v>
          </cell>
          <cell r="I199">
            <v>170.53</v>
          </cell>
          <cell r="J199">
            <v>45809</v>
          </cell>
          <cell r="K199" t="str">
            <v>fertilizer enhancer</v>
          </cell>
        </row>
        <row r="200">
          <cell r="E200" t="str">
            <v>AVAIL for Liquid (250 gal)</v>
          </cell>
          <cell r="F200" t="str">
            <v>Gal</v>
          </cell>
          <cell r="G200" t="str">
            <v>bulk</v>
          </cell>
          <cell r="H200">
            <v>136.85000000000002</v>
          </cell>
          <cell r="J200">
            <v>45839</v>
          </cell>
          <cell r="K200" t="str">
            <v>fertilizer enhancer</v>
          </cell>
        </row>
        <row r="201">
          <cell r="E201" t="str">
            <v>Avail HV (2.5 gal)</v>
          </cell>
          <cell r="F201" t="str">
            <v>Gal</v>
          </cell>
          <cell r="G201" t="str">
            <v>180 gal plt (36 cs x (2x2.5))</v>
          </cell>
          <cell r="H201">
            <v>74</v>
          </cell>
          <cell r="I201">
            <v>92.75</v>
          </cell>
          <cell r="J201">
            <v>45809</v>
          </cell>
          <cell r="K201" t="str">
            <v>fertilizer enhancer</v>
          </cell>
        </row>
        <row r="202">
          <cell r="E202" t="str">
            <v>Avail HV (2.5 gal)</v>
          </cell>
          <cell r="F202" t="str">
            <v>Gal</v>
          </cell>
          <cell r="G202" t="str">
            <v>180 gal plt (36 cs x (2x2.5))</v>
          </cell>
          <cell r="H202">
            <v>74</v>
          </cell>
          <cell r="I202">
            <v>92.75</v>
          </cell>
          <cell r="J202">
            <v>45809</v>
          </cell>
          <cell r="K202" t="str">
            <v>fertilizer enhancer</v>
          </cell>
        </row>
        <row r="203">
          <cell r="E203" t="str">
            <v>Avail HV (2.5 gal)</v>
          </cell>
          <cell r="F203" t="str">
            <v>Gal</v>
          </cell>
          <cell r="G203" t="str">
            <v>180 gal plt (36 cs x (2x2.5))</v>
          </cell>
          <cell r="H203">
            <v>79.92</v>
          </cell>
          <cell r="I203">
            <v>92.75</v>
          </cell>
          <cell r="J203">
            <v>45809</v>
          </cell>
          <cell r="K203" t="str">
            <v>fertilizer enhancer</v>
          </cell>
        </row>
        <row r="204">
          <cell r="E204" t="str">
            <v>Avail HV (2.5 gal)</v>
          </cell>
          <cell r="F204" t="str">
            <v>Gal</v>
          </cell>
          <cell r="G204" t="str">
            <v>180 gal plt (36 cs x (2x2.5))</v>
          </cell>
          <cell r="H204">
            <v>74</v>
          </cell>
          <cell r="I204">
            <v>92.75</v>
          </cell>
          <cell r="J204">
            <v>45809</v>
          </cell>
          <cell r="K204" t="str">
            <v>fertilizer enhancer</v>
          </cell>
        </row>
        <row r="205">
          <cell r="E205" t="str">
            <v>Avail HV (2.5 gal)</v>
          </cell>
          <cell r="F205" t="str">
            <v>Gal</v>
          </cell>
          <cell r="G205" t="str">
            <v>180 gal plt (36 cs x (2x2.5))</v>
          </cell>
          <cell r="H205">
            <v>86</v>
          </cell>
          <cell r="J205">
            <v>45809</v>
          </cell>
          <cell r="K205" t="str">
            <v>fertilizer enhancer</v>
          </cell>
        </row>
        <row r="206">
          <cell r="E206" t="str">
            <v>Avail HV (2.5 gal)</v>
          </cell>
          <cell r="F206" t="str">
            <v>Gal</v>
          </cell>
          <cell r="G206" t="str">
            <v>180 gal plt (36 cs x (2x2.5))</v>
          </cell>
          <cell r="H206">
            <v>86</v>
          </cell>
          <cell r="I206">
            <v>92.75</v>
          </cell>
          <cell r="J206">
            <v>45809</v>
          </cell>
          <cell r="K206" t="str">
            <v>fertilizer enhancer</v>
          </cell>
        </row>
        <row r="207">
          <cell r="E207" t="str">
            <v>Avail HV (2.5 gal)</v>
          </cell>
          <cell r="F207" t="str">
            <v>Gal</v>
          </cell>
          <cell r="G207" t="str">
            <v>180 gal plt (36 cs x (2x2.5))</v>
          </cell>
          <cell r="H207">
            <v>86</v>
          </cell>
          <cell r="J207">
            <v>45809</v>
          </cell>
          <cell r="K207" t="str">
            <v>fertilizer enhancer</v>
          </cell>
        </row>
        <row r="208">
          <cell r="E208" t="str">
            <v>Avail HV (2.5 gal)</v>
          </cell>
          <cell r="F208" t="str">
            <v>Gal</v>
          </cell>
          <cell r="G208" t="str">
            <v>180 gal plt (36 cs x (2x2.5))</v>
          </cell>
          <cell r="H208">
            <v>86</v>
          </cell>
          <cell r="J208">
            <v>45809</v>
          </cell>
          <cell r="K208" t="str">
            <v>fertilizer enhancer</v>
          </cell>
        </row>
        <row r="209">
          <cell r="E209" t="str">
            <v>Avail HV (2.5 gal)</v>
          </cell>
          <cell r="F209" t="str">
            <v>Gal</v>
          </cell>
          <cell r="G209" t="str">
            <v>180 gal plt (36 cs x (2x2.5))</v>
          </cell>
          <cell r="H209">
            <v>86</v>
          </cell>
          <cell r="J209">
            <v>45809</v>
          </cell>
          <cell r="K209" t="str">
            <v>fertilizer enhancer</v>
          </cell>
        </row>
        <row r="210">
          <cell r="E210" t="str">
            <v>Avail HV (2.5 gal)</v>
          </cell>
          <cell r="F210" t="str">
            <v>Gal</v>
          </cell>
          <cell r="G210" t="str">
            <v>180 gal plt (36 cs x (2x2.5))</v>
          </cell>
          <cell r="H210">
            <v>74</v>
          </cell>
          <cell r="I210">
            <v>92.75</v>
          </cell>
          <cell r="J210">
            <v>45809</v>
          </cell>
          <cell r="K210" t="str">
            <v>fertilizer enhancer</v>
          </cell>
        </row>
        <row r="211">
          <cell r="E211" t="str">
            <v>Avail HV (2.5 gal)</v>
          </cell>
          <cell r="F211" t="str">
            <v>Gal</v>
          </cell>
          <cell r="G211" t="str">
            <v>180 gal plt (36 cs x (2x2.5))</v>
          </cell>
          <cell r="H211">
            <v>86</v>
          </cell>
          <cell r="J211">
            <v>45809</v>
          </cell>
          <cell r="K211" t="str">
            <v>fertilizer enhancer</v>
          </cell>
        </row>
        <row r="212">
          <cell r="E212" t="str">
            <v>Avail HV (2.5 gal)</v>
          </cell>
          <cell r="F212" t="str">
            <v>Gal</v>
          </cell>
          <cell r="G212" t="str">
            <v>180 gal plt (36 cs x (2x2.5))</v>
          </cell>
          <cell r="H212">
            <v>74</v>
          </cell>
          <cell r="I212">
            <v>88.11</v>
          </cell>
          <cell r="J212">
            <v>45809</v>
          </cell>
          <cell r="K212" t="str">
            <v>fertilizer enhancer</v>
          </cell>
        </row>
        <row r="213">
          <cell r="E213" t="str">
            <v>Avail HV (2.5 gal)</v>
          </cell>
          <cell r="F213" t="str">
            <v>Gal</v>
          </cell>
          <cell r="G213" t="str">
            <v>180 gal plt (36 cs x (2x2.5))</v>
          </cell>
          <cell r="H213">
            <v>70.447999999999993</v>
          </cell>
          <cell r="J213">
            <v>45839</v>
          </cell>
          <cell r="K213" t="str">
            <v>fertilizer enhancer</v>
          </cell>
        </row>
        <row r="214">
          <cell r="E214" t="str">
            <v>Avail HV (250 gal)</v>
          </cell>
          <cell r="F214" t="str">
            <v>Gal</v>
          </cell>
          <cell r="G214" t="str">
            <v>250 gal tote (1x250)</v>
          </cell>
          <cell r="H214">
            <v>72</v>
          </cell>
          <cell r="I214">
            <v>89.75</v>
          </cell>
          <cell r="J214">
            <v>45809</v>
          </cell>
          <cell r="K214" t="str">
            <v>fertilizer enhancer</v>
          </cell>
        </row>
        <row r="215">
          <cell r="E215" t="str">
            <v>Avail HV (250 gal)</v>
          </cell>
          <cell r="F215" t="str">
            <v>Gal</v>
          </cell>
          <cell r="G215" t="str">
            <v>250 gal tote (1x250)</v>
          </cell>
          <cell r="H215">
            <v>72</v>
          </cell>
          <cell r="I215">
            <v>89.75</v>
          </cell>
          <cell r="J215">
            <v>45809</v>
          </cell>
          <cell r="K215" t="str">
            <v>fertilizer enhancer</v>
          </cell>
        </row>
        <row r="216">
          <cell r="E216" t="str">
            <v>Avail HV (250 gal)</v>
          </cell>
          <cell r="F216" t="str">
            <v>Gal</v>
          </cell>
          <cell r="G216" t="str">
            <v>250 gal tote (1x250)</v>
          </cell>
          <cell r="H216">
            <v>77.760000000000005</v>
          </cell>
          <cell r="I216">
            <v>89.75</v>
          </cell>
          <cell r="J216">
            <v>45809</v>
          </cell>
          <cell r="K216" t="str">
            <v>fertilizer enhancer</v>
          </cell>
        </row>
        <row r="217">
          <cell r="E217" t="str">
            <v>Avail HV (250 gal)</v>
          </cell>
          <cell r="F217" t="str">
            <v>Gal</v>
          </cell>
          <cell r="G217" t="str">
            <v>250 gal tote (1x250)</v>
          </cell>
          <cell r="H217">
            <v>72</v>
          </cell>
          <cell r="I217">
            <v>89.75</v>
          </cell>
          <cell r="J217">
            <v>45809</v>
          </cell>
          <cell r="K217" t="str">
            <v>fertilizer enhancer</v>
          </cell>
        </row>
        <row r="218">
          <cell r="E218" t="str">
            <v>Avail HV (250 gal)</v>
          </cell>
          <cell r="F218" t="str">
            <v>Gal</v>
          </cell>
          <cell r="G218" t="str">
            <v>250 gal tote (1x250)</v>
          </cell>
          <cell r="H218">
            <v>83.5</v>
          </cell>
          <cell r="J218">
            <v>45809</v>
          </cell>
          <cell r="K218" t="str">
            <v>fertilizer enhancer</v>
          </cell>
        </row>
        <row r="219">
          <cell r="E219" t="str">
            <v>Avail HV (250 gal)</v>
          </cell>
          <cell r="F219" t="str">
            <v>Gal</v>
          </cell>
          <cell r="G219" t="str">
            <v>250 gal tote (1x250)</v>
          </cell>
          <cell r="H219">
            <v>83.5</v>
          </cell>
          <cell r="I219">
            <v>89.75</v>
          </cell>
          <cell r="J219">
            <v>45809</v>
          </cell>
          <cell r="K219" t="str">
            <v>fertilizer enhancer</v>
          </cell>
        </row>
        <row r="220">
          <cell r="E220" t="str">
            <v>Avail HV (250 gal)</v>
          </cell>
          <cell r="F220" t="str">
            <v>Gal</v>
          </cell>
          <cell r="G220" t="str">
            <v>250 gal tote (1x250)</v>
          </cell>
          <cell r="H220">
            <v>83.5</v>
          </cell>
          <cell r="J220">
            <v>45809</v>
          </cell>
          <cell r="K220" t="str">
            <v>fertilizer enhancer</v>
          </cell>
        </row>
        <row r="221">
          <cell r="E221" t="str">
            <v>Avail HV (250 gal)</v>
          </cell>
          <cell r="F221" t="str">
            <v>Gal</v>
          </cell>
          <cell r="G221" t="str">
            <v>250 gal tote (1x250)</v>
          </cell>
          <cell r="H221">
            <v>83.5</v>
          </cell>
          <cell r="J221">
            <v>45809</v>
          </cell>
          <cell r="K221" t="str">
            <v>fertilizer enhancer</v>
          </cell>
        </row>
        <row r="222">
          <cell r="E222" t="str">
            <v>Avail HV (250 gal)</v>
          </cell>
          <cell r="F222" t="str">
            <v>Gal</v>
          </cell>
          <cell r="G222" t="str">
            <v>250 gal tote (1x250)</v>
          </cell>
          <cell r="H222">
            <v>83.5</v>
          </cell>
          <cell r="J222">
            <v>45809</v>
          </cell>
          <cell r="K222" t="str">
            <v>fertilizer enhancer</v>
          </cell>
        </row>
        <row r="223">
          <cell r="E223" t="str">
            <v>Avail HV (250 gal)</v>
          </cell>
          <cell r="F223" t="str">
            <v>Gal</v>
          </cell>
          <cell r="G223" t="str">
            <v>250 gal tote (1x250)</v>
          </cell>
          <cell r="H223">
            <v>72</v>
          </cell>
          <cell r="I223">
            <v>89.75</v>
          </cell>
          <cell r="J223">
            <v>45809</v>
          </cell>
          <cell r="K223" t="str">
            <v>fertilizer enhancer</v>
          </cell>
        </row>
        <row r="224">
          <cell r="E224" t="str">
            <v>Avail HV (250 gal)</v>
          </cell>
          <cell r="F224" t="str">
            <v>Gal</v>
          </cell>
          <cell r="G224" t="str">
            <v>250 gal tote (1x250)</v>
          </cell>
          <cell r="H224">
            <v>83.5</v>
          </cell>
          <cell r="J224">
            <v>45809</v>
          </cell>
          <cell r="K224" t="str">
            <v>fertilizer enhancer</v>
          </cell>
        </row>
        <row r="225">
          <cell r="E225" t="str">
            <v>Avail HV (250 gal)</v>
          </cell>
          <cell r="F225" t="str">
            <v>Gal</v>
          </cell>
          <cell r="G225" t="str">
            <v>250 gal tote (1x250)</v>
          </cell>
          <cell r="H225">
            <v>72</v>
          </cell>
          <cell r="I225">
            <v>85.26</v>
          </cell>
          <cell r="J225">
            <v>45809</v>
          </cell>
          <cell r="K225" t="str">
            <v>fertilizer enhancer</v>
          </cell>
        </row>
        <row r="226">
          <cell r="E226" t="str">
            <v>Avail HV (250 gal)</v>
          </cell>
          <cell r="F226" t="str">
            <v>Gal</v>
          </cell>
          <cell r="G226" t="str">
            <v>250 gal tote (1x250)</v>
          </cell>
          <cell r="H226">
            <v>68.543999999999997</v>
          </cell>
          <cell r="J226">
            <v>45839</v>
          </cell>
          <cell r="K226" t="str">
            <v>fertilizer enhancer</v>
          </cell>
        </row>
        <row r="227">
          <cell r="E227" t="str">
            <v>Avail T5 for Granular (2.5 gal)</v>
          </cell>
          <cell r="F227" t="str">
            <v>Gal</v>
          </cell>
          <cell r="G227" t="str">
            <v>180 gal plt (36 cs x (2x2.5))</v>
          </cell>
          <cell r="H227">
            <v>171</v>
          </cell>
          <cell r="I227">
            <v>215.5</v>
          </cell>
          <cell r="J227">
            <v>45809</v>
          </cell>
          <cell r="K227" t="str">
            <v>fertilizer enhancer</v>
          </cell>
        </row>
        <row r="228">
          <cell r="E228" t="str">
            <v>Avail T5 for Granular (2.5 gal)</v>
          </cell>
          <cell r="F228" t="str">
            <v>Gal</v>
          </cell>
          <cell r="G228" t="str">
            <v>180 gal plt (36 cs x (2x2.5))</v>
          </cell>
          <cell r="H228">
            <v>171</v>
          </cell>
          <cell r="I228">
            <v>215.5</v>
          </cell>
          <cell r="J228">
            <v>45809</v>
          </cell>
          <cell r="K228" t="str">
            <v>fertilizer enhancer</v>
          </cell>
        </row>
        <row r="229">
          <cell r="E229" t="str">
            <v>Avail T5 for Granular (2.5 gal)</v>
          </cell>
          <cell r="F229" t="str">
            <v>Gal</v>
          </cell>
          <cell r="G229" t="str">
            <v>180 gal plt (36 cs x (2x2.5))</v>
          </cell>
          <cell r="H229">
            <v>184.68</v>
          </cell>
          <cell r="I229">
            <v>215.5</v>
          </cell>
          <cell r="J229">
            <v>45809</v>
          </cell>
          <cell r="K229" t="str">
            <v>fertilizer enhancer</v>
          </cell>
        </row>
        <row r="230">
          <cell r="E230" t="str">
            <v>Avail T5 for Granular (2.5 gal)</v>
          </cell>
          <cell r="F230" t="str">
            <v>Gal</v>
          </cell>
          <cell r="G230" t="str">
            <v>180 gal plt (36 cs x (2x2.5))</v>
          </cell>
          <cell r="H230">
            <v>171</v>
          </cell>
          <cell r="I230">
            <v>215.5</v>
          </cell>
          <cell r="J230">
            <v>45809</v>
          </cell>
          <cell r="K230" t="str">
            <v>fertilizer enhancer</v>
          </cell>
        </row>
        <row r="231">
          <cell r="E231" t="str">
            <v>Avail T5 for Granular (2.5 gal)</v>
          </cell>
          <cell r="F231" t="str">
            <v>Gal</v>
          </cell>
          <cell r="G231" t="str">
            <v>180 gal plt (36 cs x (2x2.5))</v>
          </cell>
          <cell r="H231">
            <v>198.25</v>
          </cell>
          <cell r="J231">
            <v>45809</v>
          </cell>
          <cell r="K231" t="str">
            <v>fertilizer enhancer</v>
          </cell>
        </row>
        <row r="232">
          <cell r="E232" t="str">
            <v>Avail T5 for Granular (2.5 gal)</v>
          </cell>
          <cell r="F232" t="str">
            <v>Gal</v>
          </cell>
          <cell r="G232" t="str">
            <v>180 gal plt (36 cs x (2x2.5))</v>
          </cell>
          <cell r="H232">
            <v>198.25</v>
          </cell>
          <cell r="I232">
            <v>215.5</v>
          </cell>
          <cell r="J232">
            <v>45809</v>
          </cell>
          <cell r="K232" t="str">
            <v>fertilizer enhancer</v>
          </cell>
        </row>
        <row r="233">
          <cell r="E233" t="str">
            <v>Avail T5 for Granular (2.5 gal)</v>
          </cell>
          <cell r="F233" t="str">
            <v>Gal</v>
          </cell>
          <cell r="G233" t="str">
            <v>180 gal plt (36 cs x (2x2.5))</v>
          </cell>
          <cell r="H233">
            <v>188.33749999999998</v>
          </cell>
          <cell r="J233">
            <v>45841</v>
          </cell>
          <cell r="K233" t="str">
            <v>fertilizer enhancer</v>
          </cell>
        </row>
        <row r="234">
          <cell r="E234" t="str">
            <v>Avail T5 for Granular (2.5 gal)</v>
          </cell>
          <cell r="F234" t="str">
            <v>Gal</v>
          </cell>
          <cell r="G234" t="str">
            <v>180 gal plt (36 cs x (2x2.5))</v>
          </cell>
          <cell r="H234">
            <v>198.25</v>
          </cell>
          <cell r="J234">
            <v>45809</v>
          </cell>
          <cell r="K234" t="str">
            <v>fertilizer enhancer</v>
          </cell>
        </row>
        <row r="235">
          <cell r="E235" t="str">
            <v>Avail T5 for Granular (2.5 gal)</v>
          </cell>
          <cell r="F235" t="str">
            <v>Gal</v>
          </cell>
          <cell r="G235" t="str">
            <v>180 gal plt (36 cs x (2x2.5))</v>
          </cell>
          <cell r="H235">
            <v>198.25</v>
          </cell>
          <cell r="J235">
            <v>45809</v>
          </cell>
          <cell r="K235" t="str">
            <v>fertilizer enhancer</v>
          </cell>
        </row>
        <row r="236">
          <cell r="E236" t="str">
            <v>Avail T5 for Granular (2.5 gal)</v>
          </cell>
          <cell r="F236" t="str">
            <v>Gal</v>
          </cell>
          <cell r="G236" t="str">
            <v>180 gal plt (36 cs x (2x2.5))</v>
          </cell>
          <cell r="H236">
            <v>198.25</v>
          </cell>
          <cell r="J236">
            <v>45809</v>
          </cell>
          <cell r="K236" t="str">
            <v>fertilizer enhancer</v>
          </cell>
        </row>
        <row r="237">
          <cell r="E237" t="str">
            <v>Avail T5 for Granular (2.5 gal)</v>
          </cell>
          <cell r="F237" t="str">
            <v>Gal</v>
          </cell>
          <cell r="G237" t="str">
            <v>180 gal plt (36 cs x (2x2.5))</v>
          </cell>
          <cell r="H237">
            <v>171</v>
          </cell>
          <cell r="I237">
            <v>215.5</v>
          </cell>
          <cell r="J237">
            <v>45809</v>
          </cell>
          <cell r="K237" t="str">
            <v>fertilizer enhancer</v>
          </cell>
        </row>
        <row r="238">
          <cell r="E238" t="str">
            <v>Avail T5 for Granular (2.5 gal)</v>
          </cell>
          <cell r="F238" t="str">
            <v>Gal</v>
          </cell>
          <cell r="G238" t="str">
            <v>180 gal plt (36 cs x (2x2.5))</v>
          </cell>
          <cell r="H238">
            <v>198.25</v>
          </cell>
          <cell r="J238">
            <v>45809</v>
          </cell>
          <cell r="K238" t="str">
            <v>fertilizer enhancer</v>
          </cell>
        </row>
        <row r="239">
          <cell r="E239" t="str">
            <v>Avail T5 for Granular (2.5 gal)</v>
          </cell>
          <cell r="F239" t="str">
            <v>Gal</v>
          </cell>
          <cell r="G239" t="str">
            <v>180 gal plt (36 cs x (2x2.5))</v>
          </cell>
          <cell r="H239">
            <v>171</v>
          </cell>
          <cell r="I239">
            <v>204.73</v>
          </cell>
          <cell r="J239">
            <v>45809</v>
          </cell>
          <cell r="K239" t="str">
            <v>fertilizer enhancer</v>
          </cell>
        </row>
        <row r="240">
          <cell r="E240" t="str">
            <v>Avail T5 for Granular (2.5 gal)</v>
          </cell>
          <cell r="F240" t="str">
            <v>Gal</v>
          </cell>
          <cell r="G240" t="str">
            <v>180 gal plt (36 cs x (2x2.5))</v>
          </cell>
          <cell r="H240">
            <v>171</v>
          </cell>
          <cell r="J240">
            <v>45689</v>
          </cell>
          <cell r="K240" t="str">
            <v>fertilizer enhancer</v>
          </cell>
        </row>
        <row r="241">
          <cell r="E241" t="str">
            <v>Avail T5 for Granular (2.5 gal)</v>
          </cell>
          <cell r="F241" t="str">
            <v>Gal</v>
          </cell>
          <cell r="G241" t="str">
            <v>180 gal plt (36 cs x (2x2.5))</v>
          </cell>
          <cell r="H241">
            <v>171</v>
          </cell>
          <cell r="J241">
            <v>45689</v>
          </cell>
          <cell r="K241" t="str">
            <v>fertilizer enhancer</v>
          </cell>
        </row>
        <row r="242">
          <cell r="E242" t="str">
            <v>Avail T5 for Granular (2.5 gal)</v>
          </cell>
          <cell r="F242" t="str">
            <v>Gal</v>
          </cell>
          <cell r="G242" t="str">
            <v>180 gal plt (36 cs x (2x2.5))</v>
          </cell>
          <cell r="H242">
            <v>162.79199999999997</v>
          </cell>
          <cell r="J242">
            <v>45839</v>
          </cell>
          <cell r="K242" t="str">
            <v>fertilizer enhancer</v>
          </cell>
        </row>
        <row r="243">
          <cell r="E243" t="str">
            <v>Avail T5 for Granular (250 gal)</v>
          </cell>
          <cell r="F243" t="str">
            <v>Gal</v>
          </cell>
          <cell r="G243" t="str">
            <v>250 gal tote (1x250)</v>
          </cell>
          <cell r="H243">
            <v>168.5</v>
          </cell>
          <cell r="I243">
            <v>212.25</v>
          </cell>
          <cell r="J243">
            <v>45809</v>
          </cell>
          <cell r="K243" t="str">
            <v>fertilizer enhancer</v>
          </cell>
        </row>
        <row r="244">
          <cell r="E244" t="str">
            <v>Avail T5 for Granular (250 gal)</v>
          </cell>
          <cell r="F244" t="str">
            <v>Gal</v>
          </cell>
          <cell r="G244" t="str">
            <v>250 gal tote (1x250)</v>
          </cell>
          <cell r="H244">
            <v>168.5</v>
          </cell>
          <cell r="I244">
            <v>212.25</v>
          </cell>
          <cell r="J244">
            <v>45809</v>
          </cell>
          <cell r="K244" t="str">
            <v>fertilizer enhancer</v>
          </cell>
        </row>
        <row r="245">
          <cell r="E245" t="str">
            <v>Avail T5 for Granular (250 gal)</v>
          </cell>
          <cell r="F245" t="str">
            <v>Gal</v>
          </cell>
          <cell r="G245" t="str">
            <v>250 gal tote (1x250)</v>
          </cell>
          <cell r="H245">
            <v>181.98000000000002</v>
          </cell>
          <cell r="I245">
            <v>212.25</v>
          </cell>
          <cell r="J245">
            <v>45809</v>
          </cell>
          <cell r="K245" t="str">
            <v>fertilizer enhancer</v>
          </cell>
        </row>
        <row r="246">
          <cell r="E246" t="str">
            <v>Avail T5 for Granular (250 gal)</v>
          </cell>
          <cell r="F246" t="str">
            <v>Gal</v>
          </cell>
          <cell r="G246" t="str">
            <v>250 gal tote (1x250)</v>
          </cell>
          <cell r="H246">
            <v>168.5</v>
          </cell>
          <cell r="I246">
            <v>212.25</v>
          </cell>
          <cell r="J246">
            <v>45809</v>
          </cell>
          <cell r="K246" t="str">
            <v>fertilizer enhancer</v>
          </cell>
        </row>
        <row r="247">
          <cell r="E247" t="str">
            <v>Avail T5 for Granular (250 gal)</v>
          </cell>
          <cell r="F247" t="str">
            <v>Gal</v>
          </cell>
          <cell r="G247" t="str">
            <v>250 gal tote (1x250)</v>
          </cell>
          <cell r="H247">
            <v>195.5</v>
          </cell>
          <cell r="J247">
            <v>45809</v>
          </cell>
          <cell r="K247" t="str">
            <v>fertilizer enhancer</v>
          </cell>
        </row>
        <row r="248">
          <cell r="E248" t="str">
            <v>Avail T5 for Granular (250 gal)</v>
          </cell>
          <cell r="F248" t="str">
            <v>Gal</v>
          </cell>
          <cell r="G248" t="str">
            <v>250 gal tote (1x250)</v>
          </cell>
          <cell r="H248">
            <v>195.5</v>
          </cell>
          <cell r="I248">
            <v>212.25</v>
          </cell>
          <cell r="J248">
            <v>45809</v>
          </cell>
          <cell r="K248" t="str">
            <v>fertilizer enhancer</v>
          </cell>
        </row>
        <row r="249">
          <cell r="E249" t="str">
            <v>Avail T5 for Granular (250 gal)</v>
          </cell>
          <cell r="F249" t="str">
            <v>Gal</v>
          </cell>
          <cell r="G249" t="str">
            <v>250 gal tote (1x250)</v>
          </cell>
          <cell r="H249">
            <v>185.72499999999999</v>
          </cell>
          <cell r="J249">
            <v>45842</v>
          </cell>
          <cell r="K249" t="str">
            <v>fertilizer enhancer</v>
          </cell>
        </row>
        <row r="250">
          <cell r="E250" t="str">
            <v>Avail T5 for Granular (250 gal)</v>
          </cell>
          <cell r="F250" t="str">
            <v>Gal</v>
          </cell>
          <cell r="G250" t="str">
            <v>250 gal tote (1x250)</v>
          </cell>
          <cell r="H250">
            <v>195.5</v>
          </cell>
          <cell r="J250">
            <v>45809</v>
          </cell>
          <cell r="K250" t="str">
            <v>fertilizer enhancer</v>
          </cell>
        </row>
        <row r="251">
          <cell r="E251" t="str">
            <v>Avail T5 for Granular (250 gal)</v>
          </cell>
          <cell r="F251" t="str">
            <v>Gal</v>
          </cell>
          <cell r="G251" t="str">
            <v>250 gal tote (1x250)</v>
          </cell>
          <cell r="H251">
            <v>195.5</v>
          </cell>
          <cell r="J251">
            <v>45809</v>
          </cell>
          <cell r="K251" t="str">
            <v>fertilizer enhancer</v>
          </cell>
        </row>
        <row r="252">
          <cell r="E252" t="str">
            <v>Avail T5 for Granular (250 gal)</v>
          </cell>
          <cell r="F252" t="str">
            <v>Gal</v>
          </cell>
          <cell r="G252" t="str">
            <v>250 gal tote (1x250)</v>
          </cell>
          <cell r="H252">
            <v>195.5</v>
          </cell>
          <cell r="J252">
            <v>45809</v>
          </cell>
          <cell r="K252" t="str">
            <v>fertilizer enhancer</v>
          </cell>
        </row>
        <row r="253">
          <cell r="E253" t="str">
            <v>Avail T5 for Granular (250 gal)</v>
          </cell>
          <cell r="F253" t="str">
            <v>Gal</v>
          </cell>
          <cell r="G253" t="str">
            <v>250 gal tote (1x250)</v>
          </cell>
          <cell r="H253">
            <v>168.5</v>
          </cell>
          <cell r="I253">
            <v>212.25</v>
          </cell>
          <cell r="J253">
            <v>45809</v>
          </cell>
          <cell r="K253" t="str">
            <v>fertilizer enhancer</v>
          </cell>
        </row>
        <row r="254">
          <cell r="E254" t="str">
            <v>Avail T5 for Granular (250 gal)</v>
          </cell>
          <cell r="F254" t="str">
            <v>Gal</v>
          </cell>
          <cell r="G254" t="str">
            <v>250 gal tote (1x250)</v>
          </cell>
          <cell r="H254">
            <v>195.5</v>
          </cell>
          <cell r="J254">
            <v>45809</v>
          </cell>
          <cell r="K254" t="str">
            <v>fertilizer enhancer</v>
          </cell>
        </row>
        <row r="255">
          <cell r="E255" t="str">
            <v>Avail T5 for Granular (250 gal)</v>
          </cell>
          <cell r="F255" t="str">
            <v>Gal</v>
          </cell>
          <cell r="G255" t="str">
            <v>250 gal tote (1x250)</v>
          </cell>
          <cell r="H255">
            <v>168.5</v>
          </cell>
          <cell r="I255">
            <v>201.64</v>
          </cell>
          <cell r="J255">
            <v>45809</v>
          </cell>
          <cell r="K255" t="str">
            <v>fertilizer enhancer</v>
          </cell>
        </row>
        <row r="256">
          <cell r="E256" t="str">
            <v>Avail T5 for Granular (250 gal)</v>
          </cell>
          <cell r="F256" t="str">
            <v>Gal</v>
          </cell>
          <cell r="G256" t="str">
            <v>250 gal tote (1x250)</v>
          </cell>
          <cell r="H256">
            <v>168.5</v>
          </cell>
          <cell r="J256">
            <v>45689</v>
          </cell>
          <cell r="K256" t="str">
            <v>fertilizer enhancer</v>
          </cell>
        </row>
        <row r="257">
          <cell r="E257" t="str">
            <v>Avail T5 for Granular (250 gal)</v>
          </cell>
          <cell r="F257" t="str">
            <v>Gal</v>
          </cell>
          <cell r="G257" t="str">
            <v>250 gal tote (1x250)</v>
          </cell>
          <cell r="H257">
            <v>168.5</v>
          </cell>
          <cell r="J257">
            <v>45689</v>
          </cell>
          <cell r="K257" t="str">
            <v>fertilizer enhancer</v>
          </cell>
        </row>
        <row r="258">
          <cell r="E258" t="str">
            <v>Avail T5 for Granular (250 gal)</v>
          </cell>
          <cell r="F258" t="str">
            <v>Gal</v>
          </cell>
          <cell r="G258" t="str">
            <v>250 gal tote (1x250)</v>
          </cell>
          <cell r="H258">
            <v>160.41200000000001</v>
          </cell>
          <cell r="J258">
            <v>45839</v>
          </cell>
          <cell r="K258" t="str">
            <v>fertilizer enhancer</v>
          </cell>
        </row>
        <row r="259">
          <cell r="E259" t="str">
            <v>Avail T5 for Granular (bulk)</v>
          </cell>
          <cell r="F259" t="str">
            <v>Gal</v>
          </cell>
          <cell r="G259" t="str">
            <v>bulk</v>
          </cell>
          <cell r="H259">
            <v>166.25</v>
          </cell>
          <cell r="I259">
            <v>200.5</v>
          </cell>
          <cell r="J259">
            <v>45809</v>
          </cell>
          <cell r="K259" t="str">
            <v>fertilizer enhancer</v>
          </cell>
        </row>
        <row r="260">
          <cell r="E260" t="str">
            <v>Avail T5 for Granular (bulk)</v>
          </cell>
          <cell r="F260" t="str">
            <v>Gal</v>
          </cell>
          <cell r="G260" t="str">
            <v>bulk</v>
          </cell>
          <cell r="H260">
            <v>166.25</v>
          </cell>
          <cell r="I260">
            <v>200.5</v>
          </cell>
          <cell r="J260">
            <v>45809</v>
          </cell>
          <cell r="K260" t="str">
            <v>fertilizer enhancer</v>
          </cell>
        </row>
        <row r="261">
          <cell r="E261" t="str">
            <v>Avail T5 for Granular (bulk)</v>
          </cell>
          <cell r="F261" t="str">
            <v>Gal</v>
          </cell>
          <cell r="G261" t="str">
            <v>bulk</v>
          </cell>
          <cell r="H261">
            <v>179.55</v>
          </cell>
          <cell r="I261">
            <v>200.5</v>
          </cell>
          <cell r="J261">
            <v>45809</v>
          </cell>
          <cell r="K261" t="str">
            <v>fertilizer enhancer</v>
          </cell>
        </row>
        <row r="262">
          <cell r="E262" t="str">
            <v>Avail T5 for Granular (bulk)</v>
          </cell>
          <cell r="F262" t="str">
            <v>Gal</v>
          </cell>
          <cell r="G262" t="str">
            <v>bulk</v>
          </cell>
          <cell r="H262">
            <v>166.25</v>
          </cell>
          <cell r="I262">
            <v>200.5</v>
          </cell>
          <cell r="J262">
            <v>45809</v>
          </cell>
          <cell r="K262" t="str">
            <v>fertilizer enhancer</v>
          </cell>
        </row>
        <row r="263">
          <cell r="E263" t="str">
            <v>Avail T5 for Granular (bulk)</v>
          </cell>
          <cell r="F263" t="str">
            <v>Gal</v>
          </cell>
          <cell r="G263" t="str">
            <v>bulk</v>
          </cell>
          <cell r="H263">
            <v>184.75</v>
          </cell>
          <cell r="J263">
            <v>45809</v>
          </cell>
          <cell r="K263" t="str">
            <v>fertilizer enhancer</v>
          </cell>
        </row>
        <row r="264">
          <cell r="E264" t="str">
            <v>Avail T5 for Granular (bulk)</v>
          </cell>
          <cell r="F264" t="str">
            <v>Gal</v>
          </cell>
          <cell r="G264" t="str">
            <v>bulk</v>
          </cell>
          <cell r="H264">
            <v>184.75</v>
          </cell>
          <cell r="I264">
            <v>200.5</v>
          </cell>
          <cell r="J264">
            <v>45809</v>
          </cell>
          <cell r="K264" t="str">
            <v>fertilizer enhancer</v>
          </cell>
        </row>
        <row r="265">
          <cell r="E265" t="str">
            <v>Avail T5 for Granular (bulk)</v>
          </cell>
          <cell r="F265" t="str">
            <v>Gal</v>
          </cell>
          <cell r="G265" t="str">
            <v>bulk</v>
          </cell>
          <cell r="H265">
            <v>175.51249999999999</v>
          </cell>
          <cell r="J265">
            <v>45843</v>
          </cell>
          <cell r="K265" t="str">
            <v>fertilizer enhancer</v>
          </cell>
        </row>
        <row r="266">
          <cell r="E266" t="str">
            <v>Avail T5 for Granular (bulk)</v>
          </cell>
          <cell r="F266" t="str">
            <v>Gal</v>
          </cell>
          <cell r="G266" t="str">
            <v>bulk</v>
          </cell>
          <cell r="H266">
            <v>184.75</v>
          </cell>
          <cell r="J266">
            <v>45809</v>
          </cell>
          <cell r="K266" t="str">
            <v>fertilizer enhancer</v>
          </cell>
        </row>
        <row r="267">
          <cell r="E267" t="str">
            <v>Avail T5 for Granular (bulk)</v>
          </cell>
          <cell r="F267" t="str">
            <v>Gal</v>
          </cell>
          <cell r="G267" t="str">
            <v>bulk</v>
          </cell>
          <cell r="H267">
            <v>184.75</v>
          </cell>
          <cell r="J267">
            <v>45809</v>
          </cell>
          <cell r="K267" t="str">
            <v>fertilizer enhancer</v>
          </cell>
        </row>
        <row r="268">
          <cell r="E268" t="str">
            <v>Avail T5 for Granular (bulk)</v>
          </cell>
          <cell r="F268" t="str">
            <v>Gal</v>
          </cell>
          <cell r="G268" t="str">
            <v>bulk</v>
          </cell>
          <cell r="H268">
            <v>184.75</v>
          </cell>
          <cell r="J268">
            <v>45809</v>
          </cell>
          <cell r="K268" t="str">
            <v>fertilizer enhancer</v>
          </cell>
        </row>
        <row r="269">
          <cell r="E269" t="str">
            <v>Avail T5 for Granular (bulk)</v>
          </cell>
          <cell r="F269" t="str">
            <v>Gal</v>
          </cell>
          <cell r="G269" t="str">
            <v>bulk</v>
          </cell>
          <cell r="H269">
            <v>166.25</v>
          </cell>
          <cell r="I269">
            <v>200.5</v>
          </cell>
          <cell r="J269">
            <v>45809</v>
          </cell>
          <cell r="K269" t="str">
            <v>fertilizer enhancer</v>
          </cell>
        </row>
        <row r="270">
          <cell r="E270" t="str">
            <v>Avail T5 for Granular (bulk)</v>
          </cell>
          <cell r="F270" t="str">
            <v>Gal</v>
          </cell>
          <cell r="G270" t="str">
            <v>bulk</v>
          </cell>
          <cell r="H270">
            <v>184.75</v>
          </cell>
          <cell r="J270">
            <v>45809</v>
          </cell>
          <cell r="K270" t="str">
            <v>fertilizer enhancer</v>
          </cell>
        </row>
        <row r="271">
          <cell r="E271" t="str">
            <v>Avail T5 for Granular (bulk)</v>
          </cell>
          <cell r="F271" t="str">
            <v>Gal</v>
          </cell>
          <cell r="G271" t="str">
            <v>bulk</v>
          </cell>
          <cell r="H271">
            <v>166.25</v>
          </cell>
          <cell r="I271">
            <v>190.48</v>
          </cell>
          <cell r="J271">
            <v>45809</v>
          </cell>
          <cell r="K271" t="str">
            <v>fertilizer enhancer</v>
          </cell>
        </row>
        <row r="272">
          <cell r="E272" t="str">
            <v>Avail T5 for Granular (bulk)</v>
          </cell>
          <cell r="F272" t="str">
            <v>Gal</v>
          </cell>
          <cell r="G272" t="str">
            <v>bulk</v>
          </cell>
          <cell r="H272">
            <v>166.25</v>
          </cell>
          <cell r="J272">
            <v>45689</v>
          </cell>
          <cell r="K272" t="str">
            <v>fertilizer enhancer</v>
          </cell>
        </row>
        <row r="273">
          <cell r="E273" t="str">
            <v>Avail T5 for Granular (bulk)</v>
          </cell>
          <cell r="F273" t="str">
            <v>Gal</v>
          </cell>
          <cell r="G273" t="str">
            <v>bulk</v>
          </cell>
          <cell r="H273">
            <v>166.25</v>
          </cell>
          <cell r="J273">
            <v>45689</v>
          </cell>
          <cell r="K273" t="str">
            <v>fertilizer enhancer</v>
          </cell>
        </row>
        <row r="274">
          <cell r="E274" t="str">
            <v>Avail T5 for Granular (bulk)</v>
          </cell>
          <cell r="F274" t="str">
            <v>Gal</v>
          </cell>
          <cell r="G274" t="str">
            <v>bulk</v>
          </cell>
          <cell r="H274">
            <v>158.26999999999998</v>
          </cell>
          <cell r="J274">
            <v>45839</v>
          </cell>
          <cell r="K274" t="str">
            <v>fertilizer enhancer</v>
          </cell>
        </row>
        <row r="275">
          <cell r="E275" t="str">
            <v>Avail T5 for Liquid (2.5 gal)</v>
          </cell>
          <cell r="F275" t="str">
            <v>Gal</v>
          </cell>
          <cell r="G275" t="str">
            <v>180 gal plt (36 cs x (2x2.5))</v>
          </cell>
          <cell r="H275">
            <v>151</v>
          </cell>
          <cell r="I275">
            <v>188</v>
          </cell>
          <cell r="J275">
            <v>45809</v>
          </cell>
          <cell r="K275" t="str">
            <v>fertilizer enhancer</v>
          </cell>
        </row>
        <row r="276">
          <cell r="E276" t="str">
            <v>Avail T5 for Liquid (2.5 gal)</v>
          </cell>
          <cell r="F276" t="str">
            <v>Gal</v>
          </cell>
          <cell r="G276" t="str">
            <v>180 gal plt (36 cs x (2x2.5))</v>
          </cell>
          <cell r="H276">
            <v>151</v>
          </cell>
          <cell r="I276">
            <v>188</v>
          </cell>
          <cell r="J276">
            <v>45809</v>
          </cell>
          <cell r="K276" t="str">
            <v>fertilizer enhancer</v>
          </cell>
        </row>
        <row r="277">
          <cell r="E277" t="str">
            <v>Avail T5 for Liquid (2.5 gal)</v>
          </cell>
          <cell r="F277" t="str">
            <v>Gal</v>
          </cell>
          <cell r="G277" t="str">
            <v>180 gal plt (36 cs x (2x2.5))</v>
          </cell>
          <cell r="H277">
            <v>163.08000000000001</v>
          </cell>
          <cell r="I277">
            <v>188</v>
          </cell>
          <cell r="J277">
            <v>45809</v>
          </cell>
          <cell r="K277" t="str">
            <v>fertilizer enhancer</v>
          </cell>
        </row>
        <row r="278">
          <cell r="E278" t="str">
            <v>Avail T5 for Liquid (2.5 gal)</v>
          </cell>
          <cell r="F278" t="str">
            <v>Gal</v>
          </cell>
          <cell r="G278" t="str">
            <v>180 gal plt (36 cs x (2x2.5))</v>
          </cell>
          <cell r="H278">
            <v>151</v>
          </cell>
          <cell r="I278">
            <v>188</v>
          </cell>
          <cell r="J278">
            <v>45809</v>
          </cell>
          <cell r="K278" t="str">
            <v>fertilizer enhancer</v>
          </cell>
        </row>
        <row r="279">
          <cell r="E279" t="str">
            <v>Avail T5 for Liquid (2.5 gal)</v>
          </cell>
          <cell r="F279" t="str">
            <v>Gal</v>
          </cell>
          <cell r="G279" t="str">
            <v>180 gal plt (36 cs x (2x2.5))</v>
          </cell>
          <cell r="H279">
            <v>173</v>
          </cell>
          <cell r="J279">
            <v>45809</v>
          </cell>
          <cell r="K279" t="str">
            <v>fertilizer enhancer</v>
          </cell>
        </row>
        <row r="280">
          <cell r="E280" t="str">
            <v>Avail T5 for Liquid (2.5 gal)</v>
          </cell>
          <cell r="F280" t="str">
            <v>Gal</v>
          </cell>
          <cell r="G280" t="str">
            <v>180 gal plt (36 cs x (2x2.5))</v>
          </cell>
          <cell r="H280">
            <v>173</v>
          </cell>
          <cell r="I280">
            <v>188</v>
          </cell>
          <cell r="J280">
            <v>45809</v>
          </cell>
          <cell r="K280" t="str">
            <v>fertilizer enhancer</v>
          </cell>
        </row>
        <row r="281">
          <cell r="E281" t="str">
            <v>Avail T5 for Liquid (2.5 gal)</v>
          </cell>
          <cell r="F281" t="str">
            <v>Gal</v>
          </cell>
          <cell r="G281" t="str">
            <v>180 gal plt (36 cs x (2x2.5))</v>
          </cell>
          <cell r="H281">
            <v>164.35</v>
          </cell>
          <cell r="J281">
            <v>45844</v>
          </cell>
          <cell r="K281" t="str">
            <v>fertilizer enhancer</v>
          </cell>
        </row>
        <row r="282">
          <cell r="E282" t="str">
            <v>Avail T5 for Liquid (2.5 gal)</v>
          </cell>
          <cell r="F282" t="str">
            <v>Gal</v>
          </cell>
          <cell r="G282" t="str">
            <v>180 gal plt (36 cs x (2x2.5))</v>
          </cell>
          <cell r="H282">
            <v>173</v>
          </cell>
          <cell r="J282">
            <v>45809</v>
          </cell>
          <cell r="K282" t="str">
            <v>fertilizer enhancer</v>
          </cell>
        </row>
        <row r="283">
          <cell r="E283" t="str">
            <v>Avail T5 for Liquid (2.5 gal)</v>
          </cell>
          <cell r="F283" t="str">
            <v>Gal</v>
          </cell>
          <cell r="G283" t="str">
            <v>180 gal plt (36 cs x (2x2.5))</v>
          </cell>
          <cell r="H283">
            <v>173</v>
          </cell>
          <cell r="J283">
            <v>45809</v>
          </cell>
          <cell r="K283" t="str">
            <v>fertilizer enhancer</v>
          </cell>
        </row>
        <row r="284">
          <cell r="E284" t="str">
            <v>Avail T5 for Liquid (2.5 gal)</v>
          </cell>
          <cell r="F284" t="str">
            <v>Gal</v>
          </cell>
          <cell r="G284" t="str">
            <v>180 gal plt (36 cs x (2x2.5))</v>
          </cell>
          <cell r="H284">
            <v>173</v>
          </cell>
          <cell r="J284">
            <v>45809</v>
          </cell>
          <cell r="K284" t="str">
            <v>fertilizer enhancer</v>
          </cell>
        </row>
        <row r="285">
          <cell r="E285" t="str">
            <v>Avail T5 for Liquid (2.5 gal)</v>
          </cell>
          <cell r="F285" t="str">
            <v>Gal</v>
          </cell>
          <cell r="G285" t="str">
            <v>180 gal plt (36 cs x (2x2.5))</v>
          </cell>
          <cell r="H285">
            <v>151</v>
          </cell>
          <cell r="I285">
            <v>188</v>
          </cell>
          <cell r="J285">
            <v>45809</v>
          </cell>
          <cell r="K285" t="str">
            <v>fertilizer enhancer</v>
          </cell>
        </row>
        <row r="286">
          <cell r="E286" t="str">
            <v>Avail T5 for Liquid (2.5 gal)</v>
          </cell>
          <cell r="F286" t="str">
            <v>Gal</v>
          </cell>
          <cell r="G286" t="str">
            <v>180 gal plt (36 cs x (2x2.5))</v>
          </cell>
          <cell r="H286">
            <v>173</v>
          </cell>
          <cell r="J286">
            <v>45809</v>
          </cell>
          <cell r="K286" t="str">
            <v>fertilizer enhancer</v>
          </cell>
        </row>
        <row r="287">
          <cell r="E287" t="str">
            <v>Avail T5 for Liquid (2.5 gal)</v>
          </cell>
          <cell r="F287" t="str">
            <v>Gal</v>
          </cell>
          <cell r="G287" t="str">
            <v>180 gal plt (36 cs x (2x2.5))</v>
          </cell>
          <cell r="H287">
            <v>151</v>
          </cell>
          <cell r="I287">
            <v>178.68</v>
          </cell>
          <cell r="J287">
            <v>45809</v>
          </cell>
          <cell r="K287" t="str">
            <v>fertilizer enhancer</v>
          </cell>
        </row>
        <row r="288">
          <cell r="E288" t="str">
            <v>Avail T5 for Liquid (2.5 gal)</v>
          </cell>
          <cell r="F288" t="str">
            <v>Gal</v>
          </cell>
          <cell r="G288" t="str">
            <v>180 gal plt (36 cs x (2x2.5))</v>
          </cell>
          <cell r="H288">
            <v>151</v>
          </cell>
          <cell r="J288">
            <v>45689</v>
          </cell>
          <cell r="K288" t="str">
            <v>fertilizer enhancer</v>
          </cell>
        </row>
        <row r="289">
          <cell r="E289" t="str">
            <v>Avail T5 for Liquid (2.5 gal)</v>
          </cell>
          <cell r="F289" t="str">
            <v>Gal</v>
          </cell>
          <cell r="G289" t="str">
            <v>180 gal plt (36 cs x (2x2.5))</v>
          </cell>
          <cell r="H289">
            <v>151</v>
          </cell>
          <cell r="J289">
            <v>45689</v>
          </cell>
          <cell r="K289" t="str">
            <v>fertilizer enhancer</v>
          </cell>
        </row>
        <row r="290">
          <cell r="E290" t="str">
            <v>Avail T5 for Liquid (2.5 gal)</v>
          </cell>
          <cell r="F290" t="str">
            <v>Gal</v>
          </cell>
          <cell r="G290" t="str">
            <v>180 gal plt (36 cs x (2x2.5))</v>
          </cell>
          <cell r="H290">
            <v>143.75199999999998</v>
          </cell>
          <cell r="J290">
            <v>45839</v>
          </cell>
          <cell r="K290" t="str">
            <v>fertilizer enhancer</v>
          </cell>
        </row>
        <row r="291">
          <cell r="E291" t="str">
            <v>Avail T5 for Liquid (250 gal)</v>
          </cell>
          <cell r="F291" t="str">
            <v>Gal</v>
          </cell>
          <cell r="G291" t="str">
            <v>250 gal tote (1x250)</v>
          </cell>
          <cell r="H291">
            <v>148.5</v>
          </cell>
          <cell r="I291">
            <v>185</v>
          </cell>
          <cell r="J291">
            <v>45809</v>
          </cell>
          <cell r="K291" t="str">
            <v>fertilizer enhancer</v>
          </cell>
        </row>
        <row r="292">
          <cell r="E292" t="str">
            <v>Avail T5 for Liquid (250 gal)</v>
          </cell>
          <cell r="F292" t="str">
            <v>Gal</v>
          </cell>
          <cell r="G292" t="str">
            <v>250 gal tote (1x250)</v>
          </cell>
          <cell r="H292">
            <v>148.5</v>
          </cell>
          <cell r="I292">
            <v>185</v>
          </cell>
          <cell r="J292">
            <v>45809</v>
          </cell>
          <cell r="K292" t="str">
            <v>fertilizer enhancer</v>
          </cell>
        </row>
        <row r="293">
          <cell r="E293" t="str">
            <v>Avail T5 for Liquid (250 gal)</v>
          </cell>
          <cell r="F293" t="str">
            <v>Gal</v>
          </cell>
          <cell r="G293" t="str">
            <v>250 gal tote (1x250)</v>
          </cell>
          <cell r="H293">
            <v>160.38000000000002</v>
          </cell>
          <cell r="I293">
            <v>185</v>
          </cell>
          <cell r="J293">
            <v>45809</v>
          </cell>
          <cell r="K293" t="str">
            <v>fertilizer enhancer</v>
          </cell>
        </row>
        <row r="294">
          <cell r="E294" t="str">
            <v>Avail T5 for Liquid (250 gal)</v>
          </cell>
          <cell r="F294" t="str">
            <v>Gal</v>
          </cell>
          <cell r="G294" t="str">
            <v>250 gal tote (1x250)</v>
          </cell>
          <cell r="H294">
            <v>148.5</v>
          </cell>
          <cell r="I294">
            <v>185</v>
          </cell>
          <cell r="J294">
            <v>45809</v>
          </cell>
          <cell r="K294" t="str">
            <v>fertilizer enhancer</v>
          </cell>
        </row>
        <row r="295">
          <cell r="E295" t="str">
            <v>Avail T5 for Liquid (250 gal)</v>
          </cell>
          <cell r="F295" t="str">
            <v>Gal</v>
          </cell>
          <cell r="G295" t="str">
            <v>250 gal tote (1x250)</v>
          </cell>
          <cell r="H295">
            <v>171</v>
          </cell>
          <cell r="J295">
            <v>45809</v>
          </cell>
          <cell r="K295" t="str">
            <v>fertilizer enhancer</v>
          </cell>
        </row>
        <row r="296">
          <cell r="E296" t="str">
            <v>Avail T5 for Liquid (250 gal)</v>
          </cell>
          <cell r="F296" t="str">
            <v>Gal</v>
          </cell>
          <cell r="G296" t="str">
            <v>250 gal tote (1x250)</v>
          </cell>
          <cell r="H296">
            <v>171</v>
          </cell>
          <cell r="I296">
            <v>185</v>
          </cell>
          <cell r="J296">
            <v>45809</v>
          </cell>
          <cell r="K296" t="str">
            <v>fertilizer enhancer</v>
          </cell>
        </row>
        <row r="297">
          <cell r="E297" t="str">
            <v>Avail T5 for Liquid (250 gal)</v>
          </cell>
          <cell r="F297" t="str">
            <v>Gal</v>
          </cell>
          <cell r="G297" t="str">
            <v>250 gal tote (1x250)</v>
          </cell>
          <cell r="H297">
            <v>162.44999999999999</v>
          </cell>
          <cell r="J297">
            <v>45845</v>
          </cell>
          <cell r="K297" t="str">
            <v>fertilizer enhancer</v>
          </cell>
        </row>
        <row r="298">
          <cell r="E298" t="str">
            <v>Avail T5 for Liquid (250 gal)</v>
          </cell>
          <cell r="F298" t="str">
            <v>Gal</v>
          </cell>
          <cell r="G298" t="str">
            <v>250 gal tote (1x250)</v>
          </cell>
          <cell r="H298">
            <v>171</v>
          </cell>
          <cell r="J298">
            <v>45809</v>
          </cell>
          <cell r="K298" t="str">
            <v>fertilizer enhancer</v>
          </cell>
        </row>
        <row r="299">
          <cell r="E299" t="str">
            <v>Avail T5 for Liquid (250 gal)</v>
          </cell>
          <cell r="F299" t="str">
            <v>Gal</v>
          </cell>
          <cell r="G299" t="str">
            <v>250 gal tote (1x250)</v>
          </cell>
          <cell r="H299">
            <v>171</v>
          </cell>
          <cell r="J299">
            <v>45809</v>
          </cell>
          <cell r="K299" t="str">
            <v>fertilizer enhancer</v>
          </cell>
        </row>
        <row r="300">
          <cell r="E300" t="str">
            <v>Avail T5 for Liquid (250 gal)</v>
          </cell>
          <cell r="F300" t="str">
            <v>Gal</v>
          </cell>
          <cell r="G300" t="str">
            <v>250 gal tote (1x250)</v>
          </cell>
          <cell r="H300">
            <v>171</v>
          </cell>
          <cell r="J300">
            <v>45809</v>
          </cell>
          <cell r="K300" t="str">
            <v>fertilizer enhancer</v>
          </cell>
        </row>
        <row r="301">
          <cell r="E301" t="str">
            <v>Avail T5 for Liquid (250 gal)</v>
          </cell>
          <cell r="F301" t="str">
            <v>Gal</v>
          </cell>
          <cell r="G301" t="str">
            <v>250 gal tote (1x250)</v>
          </cell>
          <cell r="H301">
            <v>148.5</v>
          </cell>
          <cell r="I301">
            <v>185</v>
          </cell>
          <cell r="J301">
            <v>45809</v>
          </cell>
          <cell r="K301" t="str">
            <v>fertilizer enhancer</v>
          </cell>
        </row>
        <row r="302">
          <cell r="E302" t="str">
            <v>Avail T5 for Liquid (250 gal)</v>
          </cell>
          <cell r="F302" t="str">
            <v>Gal</v>
          </cell>
          <cell r="G302" t="str">
            <v>250 gal tote (1x250)</v>
          </cell>
          <cell r="H302">
            <v>171</v>
          </cell>
          <cell r="J302">
            <v>45809</v>
          </cell>
          <cell r="K302" t="str">
            <v>fertilizer enhancer</v>
          </cell>
        </row>
        <row r="303">
          <cell r="E303" t="str">
            <v>Avail T5 for Liquid (250 gal)</v>
          </cell>
          <cell r="F303" t="str">
            <v>Gal</v>
          </cell>
          <cell r="G303" t="str">
            <v>250 gal tote (1x250)</v>
          </cell>
          <cell r="H303">
            <v>148.5</v>
          </cell>
          <cell r="I303">
            <v>175.75</v>
          </cell>
          <cell r="J303">
            <v>45809</v>
          </cell>
          <cell r="K303" t="str">
            <v>fertilizer enhancer</v>
          </cell>
        </row>
        <row r="304">
          <cell r="E304" t="str">
            <v>Avail T5 for Liquid (250 gal)</v>
          </cell>
          <cell r="F304" t="str">
            <v>Gal</v>
          </cell>
          <cell r="G304" t="str">
            <v>250 gal tote (1x250)</v>
          </cell>
          <cell r="H304">
            <v>148.5</v>
          </cell>
          <cell r="J304">
            <v>45689</v>
          </cell>
          <cell r="K304" t="str">
            <v>fertilizer enhancer</v>
          </cell>
        </row>
        <row r="305">
          <cell r="E305" t="str">
            <v>Avail T5 for Liquid (250 gal)</v>
          </cell>
          <cell r="F305" t="str">
            <v>Gal</v>
          </cell>
          <cell r="G305" t="str">
            <v>250 gal tote (1x250)</v>
          </cell>
          <cell r="H305">
            <v>148.5</v>
          </cell>
          <cell r="J305">
            <v>45689</v>
          </cell>
          <cell r="K305" t="str">
            <v>fertilizer enhancer</v>
          </cell>
        </row>
        <row r="306">
          <cell r="E306" t="str">
            <v>Avail T5 for Liquid (250 gal)</v>
          </cell>
          <cell r="F306" t="str">
            <v>Gal</v>
          </cell>
          <cell r="G306" t="str">
            <v>250 gal tote (1x250)</v>
          </cell>
          <cell r="H306">
            <v>141.37200000000001</v>
          </cell>
          <cell r="J306">
            <v>45839</v>
          </cell>
          <cell r="K306" t="str">
            <v>fertilizer enhancer</v>
          </cell>
        </row>
        <row r="307">
          <cell r="E307" t="str">
            <v>Avail T5 for Liquid (bulk)</v>
          </cell>
          <cell r="F307" t="str">
            <v>Gal</v>
          </cell>
          <cell r="G307" t="str">
            <v>bulk</v>
          </cell>
          <cell r="H307">
            <v>146.25</v>
          </cell>
          <cell r="I307">
            <v>173</v>
          </cell>
          <cell r="J307">
            <v>45809</v>
          </cell>
          <cell r="K307" t="str">
            <v>fertilizer enhancer</v>
          </cell>
        </row>
        <row r="308">
          <cell r="E308" t="str">
            <v>Avail T5 for Liquid (bulk)</v>
          </cell>
          <cell r="F308" t="str">
            <v>Gal</v>
          </cell>
          <cell r="G308" t="str">
            <v>bulk</v>
          </cell>
          <cell r="H308">
            <v>146.25</v>
          </cell>
          <cell r="I308">
            <v>173</v>
          </cell>
          <cell r="J308">
            <v>45809</v>
          </cell>
          <cell r="K308" t="str">
            <v>fertilizer enhancer</v>
          </cell>
        </row>
        <row r="309">
          <cell r="E309" t="str">
            <v>Avail T5 for Liquid (bulk)</v>
          </cell>
          <cell r="F309" t="str">
            <v>Gal</v>
          </cell>
          <cell r="G309" t="str">
            <v>bulk</v>
          </cell>
          <cell r="H309">
            <v>157.95000000000002</v>
          </cell>
          <cell r="I309">
            <v>173</v>
          </cell>
          <cell r="J309">
            <v>45809</v>
          </cell>
          <cell r="K309" t="str">
            <v>fertilizer enhancer</v>
          </cell>
        </row>
        <row r="310">
          <cell r="E310" t="str">
            <v>Avail T5 for Liquid (bulk)</v>
          </cell>
          <cell r="F310" t="str">
            <v>Gal</v>
          </cell>
          <cell r="G310" t="str">
            <v>bulk</v>
          </cell>
          <cell r="H310">
            <v>146.25</v>
          </cell>
          <cell r="I310">
            <v>173</v>
          </cell>
          <cell r="J310">
            <v>45809</v>
          </cell>
          <cell r="K310" t="str">
            <v>fertilizer enhancer</v>
          </cell>
        </row>
        <row r="311">
          <cell r="E311" t="str">
            <v>Avail T5 for Liquid (bulk)</v>
          </cell>
          <cell r="F311" t="str">
            <v>Gal</v>
          </cell>
          <cell r="G311" t="str">
            <v>bulk</v>
          </cell>
          <cell r="H311">
            <v>158.75</v>
          </cell>
          <cell r="J311">
            <v>45809</v>
          </cell>
          <cell r="K311" t="str">
            <v>fertilizer enhancer</v>
          </cell>
        </row>
        <row r="312">
          <cell r="E312" t="str">
            <v>Avail T5 for Liquid (bulk)</v>
          </cell>
          <cell r="F312" t="str">
            <v>Gal</v>
          </cell>
          <cell r="G312" t="str">
            <v>bulk</v>
          </cell>
          <cell r="H312">
            <v>158.75</v>
          </cell>
          <cell r="I312">
            <v>173</v>
          </cell>
          <cell r="J312">
            <v>45809</v>
          </cell>
          <cell r="K312" t="str">
            <v>fertilizer enhancer</v>
          </cell>
        </row>
        <row r="313">
          <cell r="E313" t="str">
            <v>Avail T5 for Liquid (bulk)</v>
          </cell>
          <cell r="F313" t="str">
            <v>Gal</v>
          </cell>
          <cell r="G313" t="str">
            <v>bulk</v>
          </cell>
          <cell r="H313">
            <v>150.8125</v>
          </cell>
          <cell r="J313">
            <v>45846</v>
          </cell>
          <cell r="K313" t="str">
            <v>fertilizer enhancer</v>
          </cell>
        </row>
        <row r="314">
          <cell r="E314" t="str">
            <v>Avail T5 for Liquid (bulk)</v>
          </cell>
          <cell r="F314" t="str">
            <v>Gal</v>
          </cell>
          <cell r="G314" t="str">
            <v>bulk</v>
          </cell>
          <cell r="H314">
            <v>158.75</v>
          </cell>
          <cell r="J314">
            <v>45809</v>
          </cell>
          <cell r="K314" t="str">
            <v>fertilizer enhancer</v>
          </cell>
        </row>
        <row r="315">
          <cell r="E315" t="str">
            <v>Avail T5 for Liquid (bulk)</v>
          </cell>
          <cell r="F315" t="str">
            <v>Gal</v>
          </cell>
          <cell r="G315" t="str">
            <v>bulk</v>
          </cell>
          <cell r="H315">
            <v>158.75</v>
          </cell>
          <cell r="J315">
            <v>45809</v>
          </cell>
          <cell r="K315" t="str">
            <v>fertilizer enhancer</v>
          </cell>
        </row>
        <row r="316">
          <cell r="E316" t="str">
            <v>Avail T5 for Liquid (bulk)</v>
          </cell>
          <cell r="F316" t="str">
            <v>Gal</v>
          </cell>
          <cell r="G316" t="str">
            <v>bulk</v>
          </cell>
          <cell r="H316">
            <v>158.75</v>
          </cell>
          <cell r="J316">
            <v>45809</v>
          </cell>
          <cell r="K316" t="str">
            <v>fertilizer enhancer</v>
          </cell>
        </row>
        <row r="317">
          <cell r="E317" t="str">
            <v>Avail T5 for Liquid (bulk)</v>
          </cell>
          <cell r="F317" t="str">
            <v>Gal</v>
          </cell>
          <cell r="G317" t="str">
            <v>bulk</v>
          </cell>
          <cell r="H317">
            <v>146.25</v>
          </cell>
          <cell r="I317">
            <v>173</v>
          </cell>
          <cell r="J317">
            <v>45809</v>
          </cell>
          <cell r="K317" t="str">
            <v>fertilizer enhancer</v>
          </cell>
        </row>
        <row r="318">
          <cell r="E318" t="str">
            <v>Avail T5 for Liquid (bulk)</v>
          </cell>
          <cell r="F318" t="str">
            <v>Gal</v>
          </cell>
          <cell r="G318" t="str">
            <v>bulk</v>
          </cell>
          <cell r="H318">
            <v>158.75</v>
          </cell>
          <cell r="J318">
            <v>45809</v>
          </cell>
          <cell r="K318" t="str">
            <v>fertilizer enhancer</v>
          </cell>
        </row>
        <row r="319">
          <cell r="E319" t="str">
            <v>Avail T5 for Liquid (bulk)</v>
          </cell>
          <cell r="F319" t="str">
            <v>Gal</v>
          </cell>
          <cell r="G319" t="str">
            <v>bulk</v>
          </cell>
          <cell r="H319">
            <v>146.25</v>
          </cell>
          <cell r="I319">
            <v>164.35</v>
          </cell>
          <cell r="J319">
            <v>45809</v>
          </cell>
          <cell r="K319" t="str">
            <v>fertilizer enhancer</v>
          </cell>
        </row>
        <row r="320">
          <cell r="E320" t="str">
            <v>Avail T5 for Liquid (bulk)</v>
          </cell>
          <cell r="F320" t="str">
            <v>Gal</v>
          </cell>
          <cell r="G320" t="str">
            <v>bulk</v>
          </cell>
          <cell r="H320">
            <v>146.25</v>
          </cell>
          <cell r="J320">
            <v>45689</v>
          </cell>
          <cell r="K320" t="str">
            <v>fertilizer enhancer</v>
          </cell>
        </row>
        <row r="321">
          <cell r="E321" t="str">
            <v>Avail T5 for Liquid (bulk)</v>
          </cell>
          <cell r="F321" t="str">
            <v>Gal</v>
          </cell>
          <cell r="G321" t="str">
            <v>bulk</v>
          </cell>
          <cell r="H321">
            <v>146.25</v>
          </cell>
          <cell r="J321">
            <v>45689</v>
          </cell>
          <cell r="K321" t="str">
            <v>fertilizer enhancer</v>
          </cell>
        </row>
        <row r="322">
          <cell r="E322" t="str">
            <v>Avail T5 for Liquid (bulk)</v>
          </cell>
          <cell r="F322" t="str">
            <v>Gal</v>
          </cell>
          <cell r="G322" t="str">
            <v>bulk</v>
          </cell>
          <cell r="H322">
            <v>139.22999999999999</v>
          </cell>
          <cell r="J322">
            <v>45839</v>
          </cell>
          <cell r="K322" t="str">
            <v>fertilizer enhancer</v>
          </cell>
        </row>
        <row r="323">
          <cell r="E323" t="str">
            <v>Bloom On II (2.5 gal) (Valley Ag)</v>
          </cell>
          <cell r="F323" t="str">
            <v>Gal</v>
          </cell>
          <cell r="G323" t="str">
            <v>180 gal plt (36 cs x (2x2.5))</v>
          </cell>
          <cell r="H323">
            <v>26</v>
          </cell>
          <cell r="J323">
            <v>45689</v>
          </cell>
          <cell r="K323" t="str">
            <v>nutrient</v>
          </cell>
        </row>
        <row r="324">
          <cell r="E324" t="str">
            <v>Bloom On II (2.5 gal) (Valley Ag)</v>
          </cell>
          <cell r="F324" t="str">
            <v>Gal</v>
          </cell>
          <cell r="G324" t="str">
            <v>180 gal plt (36 cs x (2x2.5))</v>
          </cell>
          <cell r="H324">
            <v>26</v>
          </cell>
          <cell r="J324">
            <v>45689</v>
          </cell>
          <cell r="K324" t="str">
            <v>nutrient</v>
          </cell>
        </row>
        <row r="325">
          <cell r="E325" t="str">
            <v>Bloom On II (265 gal) (Valley Ag)</v>
          </cell>
          <cell r="F325" t="str">
            <v>Gal</v>
          </cell>
          <cell r="G325" t="str">
            <v>265 gal tote (1x265)</v>
          </cell>
          <cell r="H325">
            <v>24</v>
          </cell>
          <cell r="J325">
            <v>45689</v>
          </cell>
          <cell r="K325" t="str">
            <v>nutrient</v>
          </cell>
        </row>
        <row r="326">
          <cell r="E326" t="str">
            <v>Bloom On II (265 gal) (Valley Ag)</v>
          </cell>
          <cell r="F326" t="str">
            <v>Gal</v>
          </cell>
          <cell r="G326" t="str">
            <v>265 gal tote (1x265)</v>
          </cell>
          <cell r="H326">
            <v>24</v>
          </cell>
          <cell r="J326">
            <v>45689</v>
          </cell>
          <cell r="K326" t="str">
            <v>nutrient</v>
          </cell>
        </row>
        <row r="327">
          <cell r="E327" t="str">
            <v>Bloom Set 11-54-0 (25 lb) (Valley Ag)</v>
          </cell>
          <cell r="F327" t="str">
            <v>Lb</v>
          </cell>
          <cell r="G327" t="str">
            <v>2000 lb plt (80x25 lb bags)</v>
          </cell>
          <cell r="H327">
            <v>1.5</v>
          </cell>
          <cell r="J327">
            <v>45689</v>
          </cell>
          <cell r="K327" t="str">
            <v>nutrient</v>
          </cell>
        </row>
        <row r="328">
          <cell r="E328" t="str">
            <v>Bloom Set 11-54-0 (25 lb) (Valley Ag)</v>
          </cell>
          <cell r="F328" t="str">
            <v>Lb</v>
          </cell>
          <cell r="G328" t="str">
            <v>2000 lb plt (80x25 lb bags)</v>
          </cell>
          <cell r="H328">
            <v>1.5</v>
          </cell>
          <cell r="J328">
            <v>45689</v>
          </cell>
          <cell r="K328" t="str">
            <v>nutrient</v>
          </cell>
        </row>
        <row r="329">
          <cell r="E329" t="str">
            <v>Cal-Plex 12 (Organic) (2.5 gal)</v>
          </cell>
          <cell r="F329" t="str">
            <v>Gal</v>
          </cell>
          <cell r="G329" t="str">
            <v>180 gal plt (36 cs x (2x2.5))</v>
          </cell>
          <cell r="H329">
            <v>6.45</v>
          </cell>
          <cell r="I329">
            <v>7</v>
          </cell>
          <cell r="J329">
            <v>45809</v>
          </cell>
          <cell r="K329" t="str">
            <v>nutrient</v>
          </cell>
        </row>
        <row r="330">
          <cell r="E330" t="str">
            <v>Cal-Plex 12 (Organic) (2.5 gal)</v>
          </cell>
          <cell r="F330" t="str">
            <v>Gal</v>
          </cell>
          <cell r="G330" t="str">
            <v>180 gal plt (36 cs x (2x2.5))</v>
          </cell>
          <cell r="H330">
            <v>7</v>
          </cell>
          <cell r="J330">
            <v>45809</v>
          </cell>
          <cell r="K330" t="str">
            <v>nutrient</v>
          </cell>
        </row>
        <row r="331">
          <cell r="E331" t="str">
            <v>Cal-Plex 12 (Organic) (2.5 gal)</v>
          </cell>
          <cell r="F331" t="str">
            <v>Gal</v>
          </cell>
          <cell r="G331" t="str">
            <v>180 gal plt (36 cs x (2x2.5))</v>
          </cell>
          <cell r="H331">
            <v>7</v>
          </cell>
          <cell r="J331">
            <v>45809</v>
          </cell>
          <cell r="K331" t="str">
            <v>nutrient</v>
          </cell>
        </row>
        <row r="332">
          <cell r="E332" t="str">
            <v>Cal-Plex 12 (Organic) (2.5 gal)</v>
          </cell>
          <cell r="F332" t="str">
            <v>Gal</v>
          </cell>
          <cell r="G332" t="str">
            <v>180 gal plt (36 cs x (2x2.5))</v>
          </cell>
          <cell r="H332">
            <v>7</v>
          </cell>
          <cell r="J332">
            <v>45809</v>
          </cell>
          <cell r="K332" t="str">
            <v>nutrient</v>
          </cell>
        </row>
        <row r="333">
          <cell r="E333" t="str">
            <v>Cal-Plex 12 (Organic) (2.5 gal)</v>
          </cell>
          <cell r="F333" t="str">
            <v>Gal</v>
          </cell>
          <cell r="G333" t="str">
            <v>180 gal plt (36 cs x (2x2.5))</v>
          </cell>
          <cell r="H333">
            <v>7</v>
          </cell>
          <cell r="J333">
            <v>45809</v>
          </cell>
          <cell r="K333" t="str">
            <v>nutrient</v>
          </cell>
        </row>
        <row r="334">
          <cell r="E334" t="str">
            <v>Cal-Plex 12 (Organic) (2.5 gal)</v>
          </cell>
          <cell r="F334" t="str">
            <v>Gal</v>
          </cell>
          <cell r="G334" t="str">
            <v>180 gal plt (36 cs x (2x2.5))</v>
          </cell>
          <cell r="H334">
            <v>6.45</v>
          </cell>
          <cell r="I334">
            <v>7</v>
          </cell>
          <cell r="J334">
            <v>45809</v>
          </cell>
          <cell r="K334" t="str">
            <v>nutrient</v>
          </cell>
        </row>
        <row r="335">
          <cell r="E335" t="str">
            <v>Cal-Plex 12 (Organic) (2.5 gal)</v>
          </cell>
          <cell r="F335" t="str">
            <v>Gal</v>
          </cell>
          <cell r="G335" t="str">
            <v>180 gal plt (36 cs x (2x2.5))</v>
          </cell>
          <cell r="H335">
            <v>7</v>
          </cell>
          <cell r="J335">
            <v>45658</v>
          </cell>
          <cell r="K335" t="str">
            <v>nutrient</v>
          </cell>
        </row>
        <row r="336">
          <cell r="E336" t="str">
            <v>Cal-Plex 12 (Organic) (265 gal)</v>
          </cell>
          <cell r="F336" t="str">
            <v>Gal</v>
          </cell>
          <cell r="G336" t="str">
            <v>265 gal tote (1x265)</v>
          </cell>
          <cell r="H336">
            <v>4.6000000000000005</v>
          </cell>
          <cell r="I336">
            <v>5</v>
          </cell>
          <cell r="J336">
            <v>45809</v>
          </cell>
          <cell r="K336" t="str">
            <v>nutrient</v>
          </cell>
        </row>
        <row r="337">
          <cell r="E337" t="str">
            <v>Cal-Plex 12 (Organic) (265 gal)</v>
          </cell>
          <cell r="F337" t="str">
            <v>Gal</v>
          </cell>
          <cell r="G337" t="str">
            <v>265 gal tote (1x265)</v>
          </cell>
          <cell r="H337">
            <v>5</v>
          </cell>
          <cell r="J337">
            <v>45809</v>
          </cell>
          <cell r="K337" t="str">
            <v>nutrient</v>
          </cell>
        </row>
        <row r="338">
          <cell r="E338" t="str">
            <v>Cal-Plex 12 (Organic) (265 gal)</v>
          </cell>
          <cell r="F338" t="str">
            <v>Gal</v>
          </cell>
          <cell r="G338" t="str">
            <v>265 gal tote (1x265)</v>
          </cell>
          <cell r="H338">
            <v>5</v>
          </cell>
          <cell r="J338">
            <v>45809</v>
          </cell>
          <cell r="K338" t="str">
            <v>nutrient</v>
          </cell>
        </row>
        <row r="339">
          <cell r="E339" t="str">
            <v>Cal-Plex 12 (Organic) (265 gal)</v>
          </cell>
          <cell r="F339" t="str">
            <v>Gal</v>
          </cell>
          <cell r="G339" t="str">
            <v>265 gal tote (1x265)</v>
          </cell>
          <cell r="H339">
            <v>5</v>
          </cell>
          <cell r="J339">
            <v>45809</v>
          </cell>
          <cell r="K339" t="str">
            <v>nutrient</v>
          </cell>
        </row>
        <row r="340">
          <cell r="E340" t="str">
            <v>Cal-Plex 12 (Organic) (265 gal)</v>
          </cell>
          <cell r="F340" t="str">
            <v>Gal</v>
          </cell>
          <cell r="G340" t="str">
            <v>265 gal tote (1x265)</v>
          </cell>
          <cell r="H340">
            <v>5</v>
          </cell>
          <cell r="J340">
            <v>45809</v>
          </cell>
          <cell r="K340" t="str">
            <v>nutrient</v>
          </cell>
        </row>
        <row r="341">
          <cell r="E341" t="str">
            <v>Cal-Plex 12 (Organic) (265 gal)</v>
          </cell>
          <cell r="F341" t="str">
            <v>Gal</v>
          </cell>
          <cell r="G341" t="str">
            <v>265 gal tote (1x265)</v>
          </cell>
          <cell r="H341">
            <v>4.5999999999999996</v>
          </cell>
          <cell r="I341">
            <v>5</v>
          </cell>
          <cell r="J341">
            <v>45809</v>
          </cell>
          <cell r="K341" t="str">
            <v>nutrient</v>
          </cell>
        </row>
        <row r="342">
          <cell r="E342" t="str">
            <v>Cal-Plex 12 (Organic) (265 gal)</v>
          </cell>
          <cell r="F342" t="str">
            <v>Gal</v>
          </cell>
          <cell r="G342" t="str">
            <v>265 gal tote (1x265)</v>
          </cell>
          <cell r="H342">
            <v>5</v>
          </cell>
          <cell r="J342">
            <v>45658</v>
          </cell>
          <cell r="K342" t="str">
            <v>nutrient</v>
          </cell>
        </row>
        <row r="343">
          <cell r="E343" t="str">
            <v>Cal-Plex 12 (Organic) (bulk gal)</v>
          </cell>
          <cell r="F343" t="str">
            <v>Gal</v>
          </cell>
          <cell r="G343" t="str">
            <v>bulk</v>
          </cell>
          <cell r="H343">
            <v>2.75</v>
          </cell>
          <cell r="I343">
            <v>3</v>
          </cell>
          <cell r="J343">
            <v>45809</v>
          </cell>
          <cell r="K343" t="str">
            <v>nutrient</v>
          </cell>
        </row>
        <row r="344">
          <cell r="E344" t="str">
            <v>Cal-Plex 12 (Organic) (bulk gal)</v>
          </cell>
          <cell r="F344" t="str">
            <v>Gal</v>
          </cell>
          <cell r="G344" t="str">
            <v>bulk</v>
          </cell>
          <cell r="H344">
            <v>3</v>
          </cell>
          <cell r="J344">
            <v>45809</v>
          </cell>
          <cell r="K344" t="str">
            <v>nutrient</v>
          </cell>
        </row>
        <row r="345">
          <cell r="E345" t="str">
            <v>Cal-Plex 12 (Organic) (bulk gal)</v>
          </cell>
          <cell r="F345" t="str">
            <v>Gal</v>
          </cell>
          <cell r="G345" t="str">
            <v>bulk</v>
          </cell>
          <cell r="H345">
            <v>3</v>
          </cell>
          <cell r="J345">
            <v>45809</v>
          </cell>
          <cell r="K345" t="str">
            <v>nutrient</v>
          </cell>
        </row>
        <row r="346">
          <cell r="E346" t="str">
            <v>Cal-Plex 12 (Organic) (bulk gal)</v>
          </cell>
          <cell r="F346" t="str">
            <v>Gal</v>
          </cell>
          <cell r="G346" t="str">
            <v>bulk</v>
          </cell>
          <cell r="H346">
            <v>3</v>
          </cell>
          <cell r="J346">
            <v>45809</v>
          </cell>
          <cell r="K346" t="str">
            <v>nutrient</v>
          </cell>
        </row>
        <row r="347">
          <cell r="E347" t="str">
            <v>Cal-Plex 12 (Organic) (bulk gal)</v>
          </cell>
          <cell r="F347" t="str">
            <v>Gal</v>
          </cell>
          <cell r="G347" t="str">
            <v>bulk</v>
          </cell>
          <cell r="H347">
            <v>3</v>
          </cell>
          <cell r="J347">
            <v>45809</v>
          </cell>
          <cell r="K347" t="str">
            <v>nutrient</v>
          </cell>
        </row>
        <row r="348">
          <cell r="E348" t="str">
            <v>Cal-Plex 12 (Organic) (bulk gal)</v>
          </cell>
          <cell r="F348" t="str">
            <v>Gal</v>
          </cell>
          <cell r="G348" t="str">
            <v>bulk</v>
          </cell>
          <cell r="H348">
            <v>2.75</v>
          </cell>
          <cell r="I348">
            <v>3</v>
          </cell>
          <cell r="J348">
            <v>45809</v>
          </cell>
          <cell r="K348" t="str">
            <v>nutrient</v>
          </cell>
        </row>
        <row r="349">
          <cell r="E349" t="str">
            <v>Cal-Plex 12 (Organic) (bulk gal)</v>
          </cell>
          <cell r="F349" t="str">
            <v>Gal</v>
          </cell>
          <cell r="G349" t="str">
            <v>bulk</v>
          </cell>
          <cell r="H349">
            <v>3</v>
          </cell>
          <cell r="J349">
            <v>45658</v>
          </cell>
          <cell r="K349" t="str">
            <v>nutrient</v>
          </cell>
        </row>
        <row r="350">
          <cell r="E350" t="str">
            <v>CB GS Long Power Blend (265 gal)</v>
          </cell>
          <cell r="F350" t="str">
            <v>Gal</v>
          </cell>
          <cell r="G350" t="str">
            <v>265 gal tote (1x265)</v>
          </cell>
          <cell r="H350">
            <v>9</v>
          </cell>
          <cell r="J350">
            <v>45658</v>
          </cell>
          <cell r="K350" t="str">
            <v>nutrient</v>
          </cell>
        </row>
        <row r="351">
          <cell r="E351" t="str">
            <v>CB GS Long Power Blend (bulk)</v>
          </cell>
          <cell r="F351" t="str">
            <v>Gal</v>
          </cell>
          <cell r="G351" t="str">
            <v>bulk</v>
          </cell>
          <cell r="H351">
            <v>7</v>
          </cell>
          <cell r="J351">
            <v>45658</v>
          </cell>
          <cell r="K351" t="str">
            <v>nutrient</v>
          </cell>
        </row>
        <row r="352">
          <cell r="E352" t="str">
            <v>CB-Potato Planterband (bulk)</v>
          </cell>
          <cell r="F352" t="str">
            <v>Gal</v>
          </cell>
          <cell r="G352" t="str">
            <v>bulk</v>
          </cell>
          <cell r="H352">
            <v>6</v>
          </cell>
          <cell r="J352">
            <v>45658</v>
          </cell>
          <cell r="K352" t="str">
            <v>nutrient</v>
          </cell>
        </row>
        <row r="353">
          <cell r="E353" t="str">
            <v>Corn Planter Band I (bulk gal) (Nutrien)</v>
          </cell>
          <cell r="F353" t="str">
            <v>Gal</v>
          </cell>
          <cell r="G353" t="str">
            <v>bulk</v>
          </cell>
          <cell r="H353">
            <v>7</v>
          </cell>
          <cell r="J353">
            <v>45809</v>
          </cell>
          <cell r="K353" t="str">
            <v>nutrient</v>
          </cell>
        </row>
        <row r="354">
          <cell r="E354" t="str">
            <v>Crop+ (2.5 gal)</v>
          </cell>
          <cell r="F354" t="str">
            <v>Gal</v>
          </cell>
          <cell r="G354" t="str">
            <v>180 gal (36 x (2x2.5))</v>
          </cell>
          <cell r="H354">
            <v>60.650000000000006</v>
          </cell>
          <cell r="I354">
            <v>70</v>
          </cell>
          <cell r="J354">
            <v>45809</v>
          </cell>
          <cell r="K354" t="str">
            <v>biostimulant</v>
          </cell>
        </row>
        <row r="355">
          <cell r="E355" t="str">
            <v>Crop+ (2.5 gal)</v>
          </cell>
          <cell r="F355" t="str">
            <v>Gal</v>
          </cell>
          <cell r="G355" t="str">
            <v>180 gal (36 x (2x2.5))</v>
          </cell>
          <cell r="H355">
            <v>60.650000000000006</v>
          </cell>
          <cell r="I355">
            <v>70</v>
          </cell>
          <cell r="J355">
            <v>45809</v>
          </cell>
          <cell r="K355" t="str">
            <v>biostimulant</v>
          </cell>
        </row>
        <row r="356">
          <cell r="E356" t="str">
            <v>Crop+ (2.5 gal)</v>
          </cell>
          <cell r="F356" t="str">
            <v>Gal</v>
          </cell>
          <cell r="G356" t="str">
            <v>180 gal (36 x (2x2.5))</v>
          </cell>
          <cell r="H356">
            <v>60.650000000000006</v>
          </cell>
          <cell r="I356">
            <v>70</v>
          </cell>
          <cell r="J356">
            <v>45809</v>
          </cell>
          <cell r="K356" t="str">
            <v>biostimulant</v>
          </cell>
        </row>
        <row r="357">
          <cell r="E357" t="str">
            <v>Crop+ (2.5 gal)</v>
          </cell>
          <cell r="F357" t="str">
            <v>Gal</v>
          </cell>
          <cell r="G357" t="str">
            <v>180 gal (36 x (2x2.5))</v>
          </cell>
          <cell r="H357">
            <v>65.50200000000001</v>
          </cell>
          <cell r="I357">
            <v>70</v>
          </cell>
          <cell r="J357">
            <v>45809</v>
          </cell>
          <cell r="K357" t="str">
            <v>biostimulant</v>
          </cell>
        </row>
        <row r="358">
          <cell r="E358" t="str">
            <v>Crop+ (2.5 gal)</v>
          </cell>
          <cell r="F358" t="str">
            <v>Gal</v>
          </cell>
          <cell r="G358" t="str">
            <v>180 gal (36 x (2x2.5))</v>
          </cell>
          <cell r="H358">
            <v>60.650000000000006</v>
          </cell>
          <cell r="I358">
            <v>70</v>
          </cell>
          <cell r="J358">
            <v>45809</v>
          </cell>
          <cell r="K358" t="str">
            <v>biostimulant</v>
          </cell>
        </row>
        <row r="359">
          <cell r="E359" t="str">
            <v>Crop+ (2.5 gal)</v>
          </cell>
          <cell r="F359" t="str">
            <v>Gal</v>
          </cell>
          <cell r="G359" t="str">
            <v>180 gal (36 x (2x2.5))</v>
          </cell>
          <cell r="H359">
            <v>65.900000000000006</v>
          </cell>
          <cell r="J359">
            <v>45809</v>
          </cell>
          <cell r="K359" t="str">
            <v>biostimulant</v>
          </cell>
        </row>
        <row r="360">
          <cell r="E360" t="str">
            <v>Crop+ (2.5 gal)</v>
          </cell>
          <cell r="F360" t="str">
            <v>Gal</v>
          </cell>
          <cell r="G360" t="str">
            <v>180 gal (36 x (2x2.5))</v>
          </cell>
          <cell r="H360">
            <v>65.900000000000006</v>
          </cell>
          <cell r="J360">
            <v>45809</v>
          </cell>
          <cell r="K360" t="str">
            <v>biostimulant</v>
          </cell>
        </row>
        <row r="361">
          <cell r="E361" t="str">
            <v>Crop+ (2.5 gal)</v>
          </cell>
          <cell r="F361" t="str">
            <v>Gal</v>
          </cell>
          <cell r="G361" t="str">
            <v>180 gal (36 x (2x2.5))</v>
          </cell>
          <cell r="H361">
            <v>62.605000000000004</v>
          </cell>
          <cell r="J361">
            <v>45810</v>
          </cell>
          <cell r="K361" t="str">
            <v>biostimulant</v>
          </cell>
        </row>
        <row r="362">
          <cell r="E362" t="str">
            <v>Crop+ (2.5 gal)</v>
          </cell>
          <cell r="F362" t="str">
            <v>Gal</v>
          </cell>
          <cell r="G362" t="str">
            <v>180 gal (36 x (2x2.5))</v>
          </cell>
          <cell r="H362">
            <v>65.900000000000006</v>
          </cell>
          <cell r="J362">
            <v>45809</v>
          </cell>
          <cell r="K362" t="str">
            <v>biostimulant</v>
          </cell>
        </row>
        <row r="363">
          <cell r="E363" t="str">
            <v>Crop+ (2.5 gal)</v>
          </cell>
          <cell r="F363" t="str">
            <v>Gal</v>
          </cell>
          <cell r="G363" t="str">
            <v>180 gal (36 x (2x2.5))</v>
          </cell>
          <cell r="H363">
            <v>65.900000000000006</v>
          </cell>
          <cell r="J363">
            <v>45809</v>
          </cell>
          <cell r="K363" t="str">
            <v>biostimulant</v>
          </cell>
        </row>
        <row r="364">
          <cell r="E364" t="str">
            <v>Crop+ (2.5 gal)</v>
          </cell>
          <cell r="F364" t="str">
            <v>Gal</v>
          </cell>
          <cell r="G364" t="str">
            <v>180 gal (36 x (2x2.5))</v>
          </cell>
          <cell r="H364">
            <v>65.900000000000006</v>
          </cell>
          <cell r="I364">
            <v>70</v>
          </cell>
          <cell r="J364">
            <v>45809</v>
          </cell>
          <cell r="K364" t="str">
            <v>biostimulant</v>
          </cell>
        </row>
        <row r="365">
          <cell r="E365" t="str">
            <v>Crop+ (2.5 gal)</v>
          </cell>
          <cell r="F365" t="str">
            <v>Gal</v>
          </cell>
          <cell r="G365" t="str">
            <v>180 gal (36 x (2x2.5))</v>
          </cell>
          <cell r="H365">
            <v>65.900000000000006</v>
          </cell>
          <cell r="J365">
            <v>45809</v>
          </cell>
          <cell r="K365" t="str">
            <v>biostimulant</v>
          </cell>
        </row>
        <row r="366">
          <cell r="E366" t="str">
            <v>Crop+ (2.5 gal)</v>
          </cell>
          <cell r="F366" t="str">
            <v>Gal</v>
          </cell>
          <cell r="G366" t="str">
            <v>180 gal (36 x (2x2.5))</v>
          </cell>
          <cell r="H366">
            <v>60.650000000000006</v>
          </cell>
          <cell r="I366">
            <v>70</v>
          </cell>
          <cell r="J366">
            <v>45809</v>
          </cell>
          <cell r="K366" t="str">
            <v>biostimulant</v>
          </cell>
        </row>
        <row r="367">
          <cell r="E367" t="str">
            <v>Crop+ (2.5 gal)</v>
          </cell>
          <cell r="F367" t="str">
            <v>Gal</v>
          </cell>
          <cell r="G367" t="str">
            <v>180 gal (36 x (2x2.5))</v>
          </cell>
          <cell r="H367">
            <v>65.900000000000006</v>
          </cell>
          <cell r="J367">
            <v>45689</v>
          </cell>
          <cell r="K367" t="str">
            <v>biostimulant</v>
          </cell>
        </row>
        <row r="368">
          <cell r="E368" t="str">
            <v>Crop+ (2.5 gal)</v>
          </cell>
          <cell r="F368" t="str">
            <v>Gal</v>
          </cell>
          <cell r="G368" t="str">
            <v>180 gal (36 x (2x2.5))</v>
          </cell>
          <cell r="H368">
            <v>65.900000000000006</v>
          </cell>
          <cell r="J368">
            <v>45689</v>
          </cell>
          <cell r="K368" t="str">
            <v>biostimulant</v>
          </cell>
        </row>
        <row r="369">
          <cell r="E369" t="str">
            <v>Crop+ (2.5 gal)</v>
          </cell>
          <cell r="F369" t="str">
            <v>Gal</v>
          </cell>
          <cell r="G369" t="str">
            <v>180 gal (36 x (2x2.5))</v>
          </cell>
          <cell r="H369">
            <v>65.900000000000006</v>
          </cell>
          <cell r="J369">
            <v>45839</v>
          </cell>
          <cell r="K369" t="str">
            <v>biostimulant</v>
          </cell>
        </row>
        <row r="370">
          <cell r="E370" t="str">
            <v>Crop+ (2.5 gal)</v>
          </cell>
          <cell r="F370" t="str">
            <v>Gal</v>
          </cell>
          <cell r="G370" t="str">
            <v>180 gal (36 x (2x2.5))</v>
          </cell>
          <cell r="H370">
            <v>65.900000000000006</v>
          </cell>
          <cell r="J370">
            <v>45658</v>
          </cell>
          <cell r="K370" t="str">
            <v>biostimulant</v>
          </cell>
        </row>
        <row r="371">
          <cell r="E371" t="str">
            <v>Crop+ (2.5 gal)</v>
          </cell>
          <cell r="F371" t="str">
            <v>Gal</v>
          </cell>
          <cell r="G371" t="str">
            <v>180 gal (36 x (2x2.5))</v>
          </cell>
          <cell r="H371">
            <v>65.900000000000006</v>
          </cell>
          <cell r="J371">
            <v>45658</v>
          </cell>
          <cell r="K371" t="str">
            <v>biostimulant</v>
          </cell>
        </row>
        <row r="372">
          <cell r="E372" t="str">
            <v>Crop+ (265 gal)</v>
          </cell>
          <cell r="F372" t="str">
            <v>Gal</v>
          </cell>
          <cell r="G372" t="str">
            <v>265 gal tote (1x265)</v>
          </cell>
          <cell r="H372">
            <v>59.7</v>
          </cell>
          <cell r="I372">
            <v>68</v>
          </cell>
          <cell r="J372">
            <v>45809</v>
          </cell>
          <cell r="K372" t="str">
            <v>biostimulant</v>
          </cell>
        </row>
        <row r="373">
          <cell r="E373" t="str">
            <v>Crop+ (265 gal)</v>
          </cell>
          <cell r="F373" t="str">
            <v>Gal</v>
          </cell>
          <cell r="G373" t="str">
            <v>265 gal tote (1x265)</v>
          </cell>
          <cell r="H373">
            <v>59.7</v>
          </cell>
          <cell r="I373">
            <v>68</v>
          </cell>
          <cell r="J373">
            <v>45809</v>
          </cell>
          <cell r="K373" t="str">
            <v>biostimulant</v>
          </cell>
        </row>
        <row r="374">
          <cell r="E374" t="str">
            <v>Crop+ (265 gal)</v>
          </cell>
          <cell r="F374" t="str">
            <v>Gal</v>
          </cell>
          <cell r="G374" t="str">
            <v>265 gal tote (1x265)</v>
          </cell>
          <cell r="H374">
            <v>59.7</v>
          </cell>
          <cell r="I374">
            <v>68</v>
          </cell>
          <cell r="J374">
            <v>45809</v>
          </cell>
          <cell r="K374" t="str">
            <v>biostimulant</v>
          </cell>
        </row>
        <row r="375">
          <cell r="E375" t="str">
            <v>Crop+ (265 gal)</v>
          </cell>
          <cell r="F375" t="str">
            <v>Gal</v>
          </cell>
          <cell r="G375" t="str">
            <v>265 gal tote (1x265)</v>
          </cell>
          <cell r="H375">
            <v>69.634080000000026</v>
          </cell>
          <cell r="I375">
            <v>68</v>
          </cell>
          <cell r="J375">
            <v>45809</v>
          </cell>
          <cell r="K375" t="str">
            <v>biostimulant</v>
          </cell>
        </row>
        <row r="376">
          <cell r="E376" t="str">
            <v>Crop+ (265 gal)</v>
          </cell>
          <cell r="F376" t="str">
            <v>Gal</v>
          </cell>
          <cell r="G376" t="str">
            <v>265 gal tote (1x265)</v>
          </cell>
          <cell r="H376">
            <v>59.7</v>
          </cell>
          <cell r="J376">
            <v>45809</v>
          </cell>
          <cell r="K376" t="str">
            <v>biostimulant</v>
          </cell>
        </row>
        <row r="377">
          <cell r="E377" t="str">
            <v>Crop+ (265 gal)</v>
          </cell>
          <cell r="F377" t="str">
            <v>Gal</v>
          </cell>
          <cell r="G377" t="str">
            <v>265 gal tote (1x265)</v>
          </cell>
          <cell r="H377">
            <v>64.900000000000006</v>
          </cell>
          <cell r="J377">
            <v>45809</v>
          </cell>
          <cell r="K377" t="str">
            <v>biostimulant</v>
          </cell>
        </row>
        <row r="378">
          <cell r="E378" t="str">
            <v>Crop+ (265 gal)</v>
          </cell>
          <cell r="F378" t="str">
            <v>Gal</v>
          </cell>
          <cell r="G378" t="str">
            <v>265 gal tote (1x265)</v>
          </cell>
          <cell r="H378">
            <v>64.900000000000006</v>
          </cell>
          <cell r="J378">
            <v>45809</v>
          </cell>
          <cell r="K378" t="str">
            <v>biostimulant</v>
          </cell>
        </row>
        <row r="379">
          <cell r="E379" t="str">
            <v>Crop+ (265 gal)</v>
          </cell>
          <cell r="F379" t="str">
            <v>Gal</v>
          </cell>
          <cell r="G379" t="str">
            <v>265 gal tote (1x265)</v>
          </cell>
          <cell r="H379">
            <v>61.655000000000001</v>
          </cell>
          <cell r="J379">
            <v>45811</v>
          </cell>
          <cell r="K379" t="str">
            <v>biostimulant</v>
          </cell>
        </row>
        <row r="380">
          <cell r="E380" t="str">
            <v>Crop+ (265 gal)</v>
          </cell>
          <cell r="F380" t="str">
            <v>Gal</v>
          </cell>
          <cell r="G380" t="str">
            <v>265 gal tote (1x265)</v>
          </cell>
          <cell r="H380">
            <v>64.900000000000006</v>
          </cell>
          <cell r="J380">
            <v>45809</v>
          </cell>
          <cell r="K380" t="str">
            <v>biostimulant</v>
          </cell>
        </row>
        <row r="381">
          <cell r="E381" t="str">
            <v>Crop+ (265 gal)</v>
          </cell>
          <cell r="F381" t="str">
            <v>Gal</v>
          </cell>
          <cell r="G381" t="str">
            <v>265 gal tote (1x265)</v>
          </cell>
          <cell r="H381">
            <v>64.900000000000006</v>
          </cell>
          <cell r="J381">
            <v>45809</v>
          </cell>
          <cell r="K381" t="str">
            <v>biostimulant</v>
          </cell>
        </row>
        <row r="382">
          <cell r="E382" t="str">
            <v>Crop+ (265 gal)</v>
          </cell>
          <cell r="F382" t="str">
            <v>Gal</v>
          </cell>
          <cell r="G382" t="str">
            <v>265 gal tote (1x265)</v>
          </cell>
          <cell r="H382">
            <v>64.900000000000006</v>
          </cell>
          <cell r="I382">
            <v>68</v>
          </cell>
          <cell r="J382">
            <v>45809</v>
          </cell>
          <cell r="K382" t="str">
            <v>biostimulant</v>
          </cell>
        </row>
        <row r="383">
          <cell r="E383" t="str">
            <v>Crop+ (265 gal)</v>
          </cell>
          <cell r="F383" t="str">
            <v>Gal</v>
          </cell>
          <cell r="G383" t="str">
            <v>265 gal tote (1x265)</v>
          </cell>
          <cell r="H383">
            <v>64.900000000000006</v>
          </cell>
          <cell r="J383">
            <v>45809</v>
          </cell>
          <cell r="K383" t="str">
            <v>biostimulant</v>
          </cell>
        </row>
        <row r="384">
          <cell r="E384" t="str">
            <v>Crop+ (265 gal)</v>
          </cell>
          <cell r="F384" t="str">
            <v>Gal</v>
          </cell>
          <cell r="G384" t="str">
            <v>265 gal tote (1x265)</v>
          </cell>
          <cell r="H384">
            <v>59.7</v>
          </cell>
          <cell r="I384">
            <v>68</v>
          </cell>
          <cell r="J384">
            <v>45809</v>
          </cell>
          <cell r="K384" t="str">
            <v>biostimulant</v>
          </cell>
        </row>
        <row r="385">
          <cell r="E385" t="str">
            <v>Crop+ (265 gal)</v>
          </cell>
          <cell r="F385" t="str">
            <v>Gal</v>
          </cell>
          <cell r="G385" t="str">
            <v>265 gal tote (1x265)</v>
          </cell>
          <cell r="H385">
            <v>64.900000000000006</v>
          </cell>
          <cell r="J385">
            <v>45689</v>
          </cell>
          <cell r="K385" t="str">
            <v>biostimulant</v>
          </cell>
        </row>
        <row r="386">
          <cell r="E386" t="str">
            <v>Crop+ (265 gal)</v>
          </cell>
          <cell r="F386" t="str">
            <v>Gal</v>
          </cell>
          <cell r="G386" t="str">
            <v>265 gal tote (1x265)</v>
          </cell>
          <cell r="H386">
            <v>64.900000000000006</v>
          </cell>
          <cell r="J386">
            <v>45689</v>
          </cell>
          <cell r="K386" t="str">
            <v>biostimulant</v>
          </cell>
        </row>
        <row r="387">
          <cell r="E387" t="str">
            <v>Crop+ (265 gal)</v>
          </cell>
          <cell r="F387" t="str">
            <v>Gal</v>
          </cell>
          <cell r="G387" t="str">
            <v>265 gal tote (1x265)</v>
          </cell>
          <cell r="H387">
            <v>64.900000000000006</v>
          </cell>
          <cell r="J387">
            <v>45839</v>
          </cell>
          <cell r="K387" t="str">
            <v>biostimulant</v>
          </cell>
        </row>
        <row r="388">
          <cell r="E388" t="str">
            <v>Crop+ (265 gal)</v>
          </cell>
          <cell r="F388" t="str">
            <v>Gal</v>
          </cell>
          <cell r="G388" t="str">
            <v>265 gal tote (1x265)</v>
          </cell>
          <cell r="H388">
            <v>64.900000000000006</v>
          </cell>
          <cell r="J388">
            <v>45658</v>
          </cell>
          <cell r="K388" t="str">
            <v>biostimulant</v>
          </cell>
        </row>
        <row r="389">
          <cell r="E389" t="str">
            <v>Crop+ (265 gal)</v>
          </cell>
          <cell r="F389" t="str">
            <v>Gal</v>
          </cell>
          <cell r="G389" t="str">
            <v>265 gal tote (1x265)</v>
          </cell>
          <cell r="H389">
            <v>64.900000000000006</v>
          </cell>
          <cell r="J389">
            <v>45658</v>
          </cell>
          <cell r="K389" t="str">
            <v>biostimulant</v>
          </cell>
        </row>
        <row r="390">
          <cell r="E390" t="str">
            <v>CVA Elite Protect UAN (2.5 gal)</v>
          </cell>
          <cell r="F390" t="str">
            <v>Gal</v>
          </cell>
          <cell r="G390" t="str">
            <v>180 gal plt (36 cs x (2x2.5))</v>
          </cell>
          <cell r="H390">
            <v>78</v>
          </cell>
          <cell r="I390">
            <v>84.5</v>
          </cell>
          <cell r="J390">
            <v>45809</v>
          </cell>
          <cell r="K390" t="str">
            <v>fertilizer enhancer</v>
          </cell>
        </row>
        <row r="391">
          <cell r="E391" t="str">
            <v>CVA Elite Protect UAN (250 gal)</v>
          </cell>
          <cell r="F391" t="str">
            <v>Gal</v>
          </cell>
          <cell r="G391" t="str">
            <v>250 gal tote (1x250)</v>
          </cell>
          <cell r="H391">
            <v>75.75</v>
          </cell>
          <cell r="I391">
            <v>82.5</v>
          </cell>
          <cell r="J391">
            <v>45809</v>
          </cell>
          <cell r="K391" t="str">
            <v>fertilizer enhancer</v>
          </cell>
        </row>
        <row r="392">
          <cell r="E392" t="str">
            <v>CVA Elite Protect UAN (bulk)</v>
          </cell>
          <cell r="F392" t="str">
            <v>Gal</v>
          </cell>
          <cell r="G392" t="str">
            <v>bulk</v>
          </cell>
          <cell r="H392">
            <v>73.5</v>
          </cell>
          <cell r="I392">
            <v>79.75</v>
          </cell>
          <cell r="J392">
            <v>45809</v>
          </cell>
          <cell r="K392" t="str">
            <v>fertilizer enhancer</v>
          </cell>
        </row>
        <row r="393">
          <cell r="E393" t="str">
            <v>CVA Elite Protect Urea (2.5 gal)</v>
          </cell>
          <cell r="F393" t="str">
            <v>Gal</v>
          </cell>
          <cell r="G393" t="str">
            <v>180 gal plt (36 cs x (2x2.5))</v>
          </cell>
          <cell r="H393">
            <v>106</v>
          </cell>
          <cell r="I393">
            <v>115.25</v>
          </cell>
          <cell r="J393">
            <v>45809</v>
          </cell>
          <cell r="K393" t="str">
            <v>fertilizer enhancer</v>
          </cell>
        </row>
        <row r="394">
          <cell r="E394" t="str">
            <v>CVA Elite Protect Urea (250 gal)</v>
          </cell>
          <cell r="F394" t="str">
            <v>Gal</v>
          </cell>
          <cell r="G394" t="str">
            <v>250 gal tote (1x250)</v>
          </cell>
          <cell r="H394">
            <v>104</v>
          </cell>
          <cell r="I394">
            <v>112.5</v>
          </cell>
          <cell r="J394">
            <v>45809</v>
          </cell>
          <cell r="K394" t="str">
            <v>fertilizer enhancer</v>
          </cell>
        </row>
        <row r="395">
          <cell r="E395" t="str">
            <v>CVA Elite Protect Urea (bulk)</v>
          </cell>
          <cell r="F395" t="str">
            <v>Gal</v>
          </cell>
          <cell r="G395" t="str">
            <v>bulk</v>
          </cell>
          <cell r="H395">
            <v>101.5</v>
          </cell>
          <cell r="I395">
            <v>110</v>
          </cell>
          <cell r="J395">
            <v>45809</v>
          </cell>
          <cell r="K395" t="str">
            <v>fertilizer enhancer</v>
          </cell>
        </row>
        <row r="396">
          <cell r="E396" t="str">
            <v>Cyto-Phos I (2.5 gal) (Loveland)</v>
          </cell>
          <cell r="F396" t="str">
            <v>Gal</v>
          </cell>
          <cell r="G396" t="str">
            <v>180 gal plt (36 cs x (2x2.5))</v>
          </cell>
          <cell r="H396">
            <v>15.5</v>
          </cell>
          <cell r="J396">
            <v>45809</v>
          </cell>
          <cell r="K396" t="str">
            <v>nutrient</v>
          </cell>
        </row>
        <row r="397">
          <cell r="E397" t="str">
            <v>Cyto-Phos I (265 gal) (Loveland)</v>
          </cell>
          <cell r="F397" t="str">
            <v>Gal</v>
          </cell>
          <cell r="G397" t="str">
            <v>265 gal tote (1x265)</v>
          </cell>
          <cell r="H397">
            <v>13.5</v>
          </cell>
          <cell r="J397">
            <v>45809</v>
          </cell>
          <cell r="K397" t="str">
            <v>nutrient</v>
          </cell>
        </row>
        <row r="398">
          <cell r="E398" t="str">
            <v>Cyto-Phos I (bulk) (Loveland)</v>
          </cell>
          <cell r="F398" t="str">
            <v>Gal</v>
          </cell>
          <cell r="G398" t="str">
            <v>bulk</v>
          </cell>
          <cell r="H398">
            <v>11.5</v>
          </cell>
          <cell r="J398">
            <v>45809</v>
          </cell>
          <cell r="K398" t="str">
            <v>nutrient</v>
          </cell>
        </row>
        <row r="399">
          <cell r="E399" t="str">
            <v>Cyto-Red+ (2.5 gal)</v>
          </cell>
          <cell r="F399" t="str">
            <v>Gal</v>
          </cell>
          <cell r="G399" t="str">
            <v>180 gal plt (36 cs x (2x2.5))</v>
          </cell>
          <cell r="H399">
            <v>27.14</v>
          </cell>
          <cell r="I399">
            <v>29.5</v>
          </cell>
          <cell r="J399">
            <v>45809</v>
          </cell>
          <cell r="K399" t="str">
            <v>nutrient</v>
          </cell>
        </row>
        <row r="400">
          <cell r="E400" t="str">
            <v>Cyto-Red+ (2.5 gal)</v>
          </cell>
          <cell r="F400" t="str">
            <v>Gal</v>
          </cell>
          <cell r="G400" t="str">
            <v>180 gal plt (36 cs x (2x2.5))</v>
          </cell>
          <cell r="H400">
            <v>27.14</v>
          </cell>
          <cell r="I400">
            <v>29.5</v>
          </cell>
          <cell r="J400">
            <v>45809</v>
          </cell>
          <cell r="K400" t="str">
            <v>nutrient</v>
          </cell>
        </row>
        <row r="401">
          <cell r="E401" t="str">
            <v>Cyto-Red+ (2.5 gal)</v>
          </cell>
          <cell r="F401" t="str">
            <v>Gal</v>
          </cell>
          <cell r="G401" t="str">
            <v>180 gal plt (36 cs x (2x2.5))</v>
          </cell>
          <cell r="H401">
            <v>27.14</v>
          </cell>
          <cell r="I401">
            <v>29.5</v>
          </cell>
          <cell r="J401">
            <v>45809</v>
          </cell>
          <cell r="K401" t="str">
            <v>nutrient</v>
          </cell>
        </row>
        <row r="402">
          <cell r="E402" t="str">
            <v>Cyto-Red+ (2.5 gal)</v>
          </cell>
          <cell r="F402" t="str">
            <v>Gal</v>
          </cell>
          <cell r="G402" t="str">
            <v>180 gal plt (36 cs x (2x2.5))</v>
          </cell>
          <cell r="H402">
            <v>29.311200000000003</v>
          </cell>
          <cell r="I402">
            <v>29.5</v>
          </cell>
          <cell r="J402">
            <v>45809</v>
          </cell>
          <cell r="K402" t="str">
            <v>nutrient</v>
          </cell>
        </row>
        <row r="403">
          <cell r="E403" t="str">
            <v>Cyto-Red+ (2.5 gal)</v>
          </cell>
          <cell r="F403" t="str">
            <v>Gal</v>
          </cell>
          <cell r="G403" t="str">
            <v>180 gal plt (36 cs x (2x2.5))</v>
          </cell>
          <cell r="H403">
            <v>27.14</v>
          </cell>
          <cell r="I403">
            <v>29.5</v>
          </cell>
          <cell r="J403">
            <v>45809</v>
          </cell>
          <cell r="K403" t="str">
            <v>nutrient</v>
          </cell>
        </row>
        <row r="404">
          <cell r="E404" t="str">
            <v>Cyto-Red+ (2.5 gal)</v>
          </cell>
          <cell r="F404" t="str">
            <v>Gal</v>
          </cell>
          <cell r="G404" t="str">
            <v>180 gal plt (36 cs x (2x2.5))</v>
          </cell>
          <cell r="H404">
            <v>29.5</v>
          </cell>
          <cell r="J404">
            <v>45809</v>
          </cell>
          <cell r="K404" t="str">
            <v>nutrient</v>
          </cell>
        </row>
        <row r="405">
          <cell r="E405" t="str">
            <v>Cyto-Red+ (2.5 gal)</v>
          </cell>
          <cell r="F405" t="str">
            <v>Gal</v>
          </cell>
          <cell r="G405" t="str">
            <v>180 gal plt (36 cs x (2x2.5))</v>
          </cell>
          <cell r="H405">
            <v>29.5</v>
          </cell>
          <cell r="J405">
            <v>45809</v>
          </cell>
          <cell r="K405" t="str">
            <v>nutrient</v>
          </cell>
        </row>
        <row r="406">
          <cell r="E406" t="str">
            <v>Cyto-Red+ (2.5 gal)</v>
          </cell>
          <cell r="F406" t="str">
            <v>Gal</v>
          </cell>
          <cell r="G406" t="str">
            <v>180 gal plt (36 cs x (2x2.5))</v>
          </cell>
          <cell r="H406">
            <v>29.5</v>
          </cell>
          <cell r="J406">
            <v>45809</v>
          </cell>
          <cell r="K406" t="str">
            <v>nutrient</v>
          </cell>
        </row>
        <row r="407">
          <cell r="E407" t="str">
            <v>Cyto-Red+ (2.5 gal)</v>
          </cell>
          <cell r="F407" t="str">
            <v>Gal</v>
          </cell>
          <cell r="G407" t="str">
            <v>180 gal plt (36 cs x (2x2.5))</v>
          </cell>
          <cell r="H407">
            <v>29.5</v>
          </cell>
          <cell r="J407">
            <v>45809</v>
          </cell>
          <cell r="K407" t="str">
            <v>nutrient</v>
          </cell>
        </row>
        <row r="408">
          <cell r="E408" t="str">
            <v>Cyto-Red+ (2.5 gal)</v>
          </cell>
          <cell r="F408" t="str">
            <v>Gal</v>
          </cell>
          <cell r="G408" t="str">
            <v>180 gal plt (36 cs x (2x2.5))</v>
          </cell>
          <cell r="H408">
            <v>27.14</v>
          </cell>
          <cell r="I408">
            <v>29.5</v>
          </cell>
          <cell r="J408">
            <v>45809</v>
          </cell>
          <cell r="K408" t="str">
            <v>nutrient</v>
          </cell>
        </row>
        <row r="409">
          <cell r="E409" t="str">
            <v>Cyto-Red+ (2.5 gal)</v>
          </cell>
          <cell r="F409" t="str">
            <v>Gal</v>
          </cell>
          <cell r="G409" t="str">
            <v>180 gal plt (36 cs x (2x2.5))</v>
          </cell>
          <cell r="H409">
            <v>29.5</v>
          </cell>
          <cell r="J409">
            <v>45658</v>
          </cell>
          <cell r="K409" t="str">
            <v>nutrient</v>
          </cell>
        </row>
        <row r="410">
          <cell r="E410" t="str">
            <v>Cyto-Red+ (2.5 gal)</v>
          </cell>
          <cell r="F410" t="str">
            <v>Gal</v>
          </cell>
          <cell r="G410" t="str">
            <v>180 gal plt (36 cs x (2x2.5))</v>
          </cell>
          <cell r="H410">
            <v>29.5</v>
          </cell>
          <cell r="J410">
            <v>45658</v>
          </cell>
          <cell r="K410" t="str">
            <v>nutrient</v>
          </cell>
        </row>
        <row r="411">
          <cell r="E411" t="str">
            <v>Cyto-Red+ (265 gal)</v>
          </cell>
          <cell r="F411" t="str">
            <v>Gal</v>
          </cell>
          <cell r="G411" t="str">
            <v>265 gal tote (1x265)</v>
          </cell>
          <cell r="H411">
            <v>26.220000000000002</v>
          </cell>
          <cell r="I411">
            <v>28.5</v>
          </cell>
          <cell r="J411">
            <v>45809</v>
          </cell>
          <cell r="K411" t="str">
            <v>nutrient</v>
          </cell>
        </row>
        <row r="412">
          <cell r="E412" t="str">
            <v>Cyto-Red+ (265 gal)</v>
          </cell>
          <cell r="F412" t="str">
            <v>Gal</v>
          </cell>
          <cell r="G412" t="str">
            <v>265 gal tote (1x265)</v>
          </cell>
          <cell r="H412">
            <v>26.220000000000002</v>
          </cell>
          <cell r="I412">
            <v>28.5</v>
          </cell>
          <cell r="J412">
            <v>45809</v>
          </cell>
          <cell r="K412" t="str">
            <v>nutrient</v>
          </cell>
        </row>
        <row r="413">
          <cell r="E413" t="str">
            <v>Cyto-Red+ (265 gal)</v>
          </cell>
          <cell r="F413" t="str">
            <v>Gal</v>
          </cell>
          <cell r="G413" t="str">
            <v>265 gal tote (1x265)</v>
          </cell>
          <cell r="H413">
            <v>26.220000000000002</v>
          </cell>
          <cell r="I413">
            <v>28.5</v>
          </cell>
          <cell r="J413">
            <v>45809</v>
          </cell>
          <cell r="K413" t="str">
            <v>nutrient</v>
          </cell>
        </row>
        <row r="414">
          <cell r="E414" t="str">
            <v>Cyto-Red+ (265 gal)</v>
          </cell>
          <cell r="F414" t="str">
            <v>Gal</v>
          </cell>
          <cell r="G414" t="str">
            <v>265 gal tote (1x265)</v>
          </cell>
          <cell r="H414">
            <v>28.317600000000006</v>
          </cell>
          <cell r="I414">
            <v>28.5</v>
          </cell>
          <cell r="J414">
            <v>45809</v>
          </cell>
          <cell r="K414" t="str">
            <v>nutrient</v>
          </cell>
        </row>
        <row r="415">
          <cell r="E415" t="str">
            <v>Cyto-Red+ (265 gal)</v>
          </cell>
          <cell r="F415" t="str">
            <v>Gal</v>
          </cell>
          <cell r="G415" t="str">
            <v>265 gal tote (1x265)</v>
          </cell>
          <cell r="H415">
            <v>26.220000000000002</v>
          </cell>
          <cell r="I415">
            <v>28.5</v>
          </cell>
          <cell r="J415">
            <v>45809</v>
          </cell>
          <cell r="K415" t="str">
            <v>nutrient</v>
          </cell>
        </row>
        <row r="416">
          <cell r="E416" t="str">
            <v>Cyto-Red+ (265 gal)</v>
          </cell>
          <cell r="F416" t="str">
            <v>Gal</v>
          </cell>
          <cell r="G416" t="str">
            <v>265 gal tote (1x265)</v>
          </cell>
          <cell r="H416">
            <v>28.5</v>
          </cell>
          <cell r="J416">
            <v>45809</v>
          </cell>
          <cell r="K416" t="str">
            <v>nutrient</v>
          </cell>
        </row>
        <row r="417">
          <cell r="E417" t="str">
            <v>Cyto-Red+ (265 gal)</v>
          </cell>
          <cell r="F417" t="str">
            <v>Gal</v>
          </cell>
          <cell r="G417" t="str">
            <v>265 gal tote (1x265)</v>
          </cell>
          <cell r="H417">
            <v>28.5</v>
          </cell>
          <cell r="J417">
            <v>45809</v>
          </cell>
          <cell r="K417" t="str">
            <v>nutrient</v>
          </cell>
        </row>
        <row r="418">
          <cell r="E418" t="str">
            <v>Cyto-Red+ (265 gal)</v>
          </cell>
          <cell r="F418" t="str">
            <v>Gal</v>
          </cell>
          <cell r="G418" t="str">
            <v>265 gal tote (1x265)</v>
          </cell>
          <cell r="H418">
            <v>28.5</v>
          </cell>
          <cell r="J418">
            <v>45809</v>
          </cell>
          <cell r="K418" t="str">
            <v>nutrient</v>
          </cell>
        </row>
        <row r="419">
          <cell r="E419" t="str">
            <v>Cyto-Red+ (265 gal)</v>
          </cell>
          <cell r="F419" t="str">
            <v>Gal</v>
          </cell>
          <cell r="G419" t="str">
            <v>265 gal tote (1x265)</v>
          </cell>
          <cell r="H419">
            <v>28.5</v>
          </cell>
          <cell r="J419">
            <v>45809</v>
          </cell>
          <cell r="K419" t="str">
            <v>nutrient</v>
          </cell>
        </row>
        <row r="420">
          <cell r="E420" t="str">
            <v>Cyto-Red+ (265 gal)</v>
          </cell>
          <cell r="F420" t="str">
            <v>Gal</v>
          </cell>
          <cell r="G420" t="str">
            <v>265 gal tote (1x265)</v>
          </cell>
          <cell r="H420">
            <v>26.22</v>
          </cell>
          <cell r="I420">
            <v>28.5</v>
          </cell>
          <cell r="J420">
            <v>45809</v>
          </cell>
          <cell r="K420" t="str">
            <v>nutrient</v>
          </cell>
        </row>
        <row r="421">
          <cell r="E421" t="str">
            <v>Cyto-Red+ (265 gal)</v>
          </cell>
          <cell r="F421" t="str">
            <v>Gal</v>
          </cell>
          <cell r="G421" t="str">
            <v>265 gal tote (1x265)</v>
          </cell>
          <cell r="H421">
            <v>28.5</v>
          </cell>
          <cell r="J421">
            <v>45658</v>
          </cell>
          <cell r="K421" t="str">
            <v>nutrient</v>
          </cell>
        </row>
        <row r="422">
          <cell r="E422" t="str">
            <v>Cyto-Red+ (265 gal)</v>
          </cell>
          <cell r="F422" t="str">
            <v>Gal</v>
          </cell>
          <cell r="G422" t="str">
            <v>265 gal tote (1x265)</v>
          </cell>
          <cell r="H422">
            <v>28.5</v>
          </cell>
          <cell r="J422">
            <v>45658</v>
          </cell>
          <cell r="K422" t="str">
            <v>nutrient</v>
          </cell>
        </row>
        <row r="423">
          <cell r="E423" t="str">
            <v>Eminate 10-45-10 (25 lb)</v>
          </cell>
          <cell r="F423" t="str">
            <v>Lb</v>
          </cell>
          <cell r="G423" t="str">
            <v>2000 lb plt (80x25 lb bags)</v>
          </cell>
          <cell r="H423">
            <v>0</v>
          </cell>
          <cell r="I423">
            <v>1.3</v>
          </cell>
          <cell r="J423">
            <v>45809</v>
          </cell>
          <cell r="K423" t="str">
            <v>nutrient</v>
          </cell>
        </row>
        <row r="424">
          <cell r="E424" t="str">
            <v>Eminate 10-45-10 (25 lb)</v>
          </cell>
          <cell r="F424" t="str">
            <v>Lb</v>
          </cell>
          <cell r="G424" t="str">
            <v>2000 lb plt (80x25 lb bags)</v>
          </cell>
          <cell r="H424">
            <v>1.3</v>
          </cell>
          <cell r="J424">
            <v>45809</v>
          </cell>
          <cell r="K424" t="str">
            <v>nutrient</v>
          </cell>
        </row>
        <row r="425">
          <cell r="E425" t="str">
            <v>Eminate 10-45-10 (25 lb)</v>
          </cell>
          <cell r="F425" t="str">
            <v>Lb</v>
          </cell>
          <cell r="G425" t="str">
            <v>2000 lb plt (80x25 lb bags)</v>
          </cell>
          <cell r="H425">
            <v>1.3</v>
          </cell>
          <cell r="J425">
            <v>45809</v>
          </cell>
          <cell r="K425" t="str">
            <v>nutrient</v>
          </cell>
        </row>
        <row r="426">
          <cell r="E426" t="str">
            <v>Eminate 10-45-10 (25 lb)</v>
          </cell>
          <cell r="F426" t="str">
            <v>Lb</v>
          </cell>
          <cell r="G426" t="str">
            <v>2000 lb plt (80x25 lb bags)</v>
          </cell>
          <cell r="H426">
            <v>1.3</v>
          </cell>
          <cell r="J426">
            <v>45809</v>
          </cell>
          <cell r="K426" t="str">
            <v>nutrient</v>
          </cell>
        </row>
        <row r="427">
          <cell r="E427" t="str">
            <v>Eminate 10-45-10 (25 lb)</v>
          </cell>
          <cell r="F427" t="str">
            <v>Lb</v>
          </cell>
          <cell r="G427" t="str">
            <v>2000 lb plt (80x25 lb bags)</v>
          </cell>
          <cell r="H427">
            <v>1.3</v>
          </cell>
          <cell r="J427">
            <v>45809</v>
          </cell>
          <cell r="K427" t="str">
            <v>nutrient</v>
          </cell>
        </row>
        <row r="428">
          <cell r="E428" t="str">
            <v>Eminate 10-45-10 (25 lb)</v>
          </cell>
          <cell r="F428" t="str">
            <v>Lb</v>
          </cell>
          <cell r="G428" t="str">
            <v>2000 lb plt (80x25 lb bags)</v>
          </cell>
          <cell r="H428">
            <v>1.3</v>
          </cell>
          <cell r="J428">
            <v>45658</v>
          </cell>
          <cell r="K428" t="str">
            <v>nutrient</v>
          </cell>
        </row>
        <row r="429">
          <cell r="E429" t="str">
            <v>Eminate 10-45-10 (25 lb)</v>
          </cell>
          <cell r="F429" t="str">
            <v>Lb</v>
          </cell>
          <cell r="G429" t="str">
            <v>2000 lb plt (80x25 lb bags)</v>
          </cell>
          <cell r="H429">
            <v>1.3</v>
          </cell>
          <cell r="J429">
            <v>45658</v>
          </cell>
          <cell r="K429" t="str">
            <v>nutrient</v>
          </cell>
        </row>
        <row r="430">
          <cell r="E430" t="str">
            <v>Eminate 10-45-10 (50 lb)</v>
          </cell>
          <cell r="F430" t="str">
            <v>Lb</v>
          </cell>
          <cell r="G430" t="str">
            <v>2000 lb plt (40x50 lb bags)</v>
          </cell>
          <cell r="H430">
            <v>0</v>
          </cell>
          <cell r="I430">
            <v>1.25</v>
          </cell>
          <cell r="J430">
            <v>45809</v>
          </cell>
          <cell r="K430" t="str">
            <v>nutrient</v>
          </cell>
        </row>
        <row r="431">
          <cell r="E431" t="str">
            <v>Eminate 10-45-10 (50 lb)</v>
          </cell>
          <cell r="F431" t="str">
            <v>Lb</v>
          </cell>
          <cell r="G431" t="str">
            <v>2000 lb plt (40x50 lb bags)</v>
          </cell>
          <cell r="H431">
            <v>1.25</v>
          </cell>
          <cell r="J431">
            <v>45809</v>
          </cell>
          <cell r="K431" t="str">
            <v>nutrient</v>
          </cell>
        </row>
        <row r="432">
          <cell r="E432" t="str">
            <v>Eminate 10-45-10 (50 lb)</v>
          </cell>
          <cell r="F432" t="str">
            <v>Lb</v>
          </cell>
          <cell r="G432" t="str">
            <v>2000 lb plt (40x50 lb bags)</v>
          </cell>
          <cell r="H432">
            <v>1.25</v>
          </cell>
          <cell r="J432">
            <v>45809</v>
          </cell>
          <cell r="K432" t="str">
            <v>nutrient</v>
          </cell>
        </row>
        <row r="433">
          <cell r="E433" t="str">
            <v>Eminate 10-45-10 (50 lb)</v>
          </cell>
          <cell r="F433" t="str">
            <v>Lb</v>
          </cell>
          <cell r="G433" t="str">
            <v>2000 lb plt (40x50 lb bags)</v>
          </cell>
          <cell r="H433">
            <v>1.25</v>
          </cell>
          <cell r="J433">
            <v>45809</v>
          </cell>
          <cell r="K433" t="str">
            <v>nutrient</v>
          </cell>
        </row>
        <row r="434">
          <cell r="E434" t="str">
            <v>Eminate 10-45-10 (50 lb)</v>
          </cell>
          <cell r="F434" t="str">
            <v>Lb</v>
          </cell>
          <cell r="G434" t="str">
            <v>2000 lb plt (40x50 lb bags)</v>
          </cell>
          <cell r="H434">
            <v>1.25</v>
          </cell>
          <cell r="J434">
            <v>45809</v>
          </cell>
          <cell r="K434" t="str">
            <v>nutrient</v>
          </cell>
        </row>
        <row r="435">
          <cell r="E435" t="str">
            <v>Eminate 10-45-10 (50 lb)</v>
          </cell>
          <cell r="F435" t="str">
            <v>Lb</v>
          </cell>
          <cell r="G435" t="str">
            <v>2000 lb plt (40x50 lb bags)</v>
          </cell>
          <cell r="H435">
            <v>1.25</v>
          </cell>
          <cell r="J435">
            <v>45658</v>
          </cell>
          <cell r="K435" t="str">
            <v>nutrient</v>
          </cell>
        </row>
        <row r="436">
          <cell r="E436" t="str">
            <v>Eminate 10-45-10 (50 lb)</v>
          </cell>
          <cell r="F436" t="str">
            <v>Lb</v>
          </cell>
          <cell r="G436" t="str">
            <v>2000 lb plt (40x50 lb bags)</v>
          </cell>
          <cell r="H436">
            <v>1.25</v>
          </cell>
          <cell r="J436">
            <v>45658</v>
          </cell>
          <cell r="K436" t="str">
            <v>nutrient</v>
          </cell>
        </row>
        <row r="437">
          <cell r="E437" t="str">
            <v>Eminate 20-20-20 (25 lb)</v>
          </cell>
          <cell r="F437" t="str">
            <v>Lb</v>
          </cell>
          <cell r="G437" t="str">
            <v>2000 lb plt (80x25 lb bags)</v>
          </cell>
          <cell r="H437">
            <v>0</v>
          </cell>
          <cell r="I437">
            <v>1.25</v>
          </cell>
          <cell r="J437">
            <v>45809</v>
          </cell>
          <cell r="K437" t="str">
            <v>nutrient</v>
          </cell>
        </row>
        <row r="438">
          <cell r="E438" t="str">
            <v>Eminate 20-20-20 (25 lb)</v>
          </cell>
          <cell r="F438" t="str">
            <v>Lb</v>
          </cell>
          <cell r="G438" t="str">
            <v>2000 lb plt (80x25 lb bags)</v>
          </cell>
          <cell r="H438">
            <v>1.25</v>
          </cell>
          <cell r="J438">
            <v>45809</v>
          </cell>
          <cell r="K438" t="str">
            <v>nutrient</v>
          </cell>
        </row>
        <row r="439">
          <cell r="E439" t="str">
            <v>Eminate 20-20-20 (25 lb)</v>
          </cell>
          <cell r="F439" t="str">
            <v>Lb</v>
          </cell>
          <cell r="G439" t="str">
            <v>2000 lb plt (80x25 lb bags)</v>
          </cell>
          <cell r="H439">
            <v>1.25</v>
          </cell>
          <cell r="J439">
            <v>45809</v>
          </cell>
          <cell r="K439" t="str">
            <v>nutrient</v>
          </cell>
        </row>
        <row r="440">
          <cell r="E440" t="str">
            <v>Eminate 20-20-20 (25 lb)</v>
          </cell>
          <cell r="F440" t="str">
            <v>Lb</v>
          </cell>
          <cell r="G440" t="str">
            <v>2000 lb plt (80x25 lb bags)</v>
          </cell>
          <cell r="H440">
            <v>1.25</v>
          </cell>
          <cell r="J440">
            <v>45809</v>
          </cell>
          <cell r="K440" t="str">
            <v>nutrient</v>
          </cell>
        </row>
        <row r="441">
          <cell r="E441" t="str">
            <v>Eminate 20-20-20 (25 lb)</v>
          </cell>
          <cell r="F441" t="str">
            <v>Lb</v>
          </cell>
          <cell r="G441" t="str">
            <v>2000 lb plt (80x25 lb bags)</v>
          </cell>
          <cell r="H441">
            <v>1.25</v>
          </cell>
          <cell r="J441">
            <v>45809</v>
          </cell>
          <cell r="K441" t="str">
            <v>nutrient</v>
          </cell>
        </row>
        <row r="442">
          <cell r="E442" t="str">
            <v>Eminate 20-20-20 (25 lb)</v>
          </cell>
          <cell r="F442" t="str">
            <v>Lb</v>
          </cell>
          <cell r="G442" t="str">
            <v>2000 lb plt (80x25 lb bags)</v>
          </cell>
          <cell r="H442">
            <v>1.25</v>
          </cell>
          <cell r="J442">
            <v>45658</v>
          </cell>
          <cell r="K442" t="str">
            <v>nutrient</v>
          </cell>
        </row>
        <row r="443">
          <cell r="E443" t="str">
            <v>Eminate 20-20-20 (25 lb)</v>
          </cell>
          <cell r="F443" t="str">
            <v>Lb</v>
          </cell>
          <cell r="G443" t="str">
            <v>2000 lb plt (80x25 lb bags)</v>
          </cell>
          <cell r="H443">
            <v>1.25</v>
          </cell>
          <cell r="J443">
            <v>45658</v>
          </cell>
          <cell r="K443" t="str">
            <v>nutrient</v>
          </cell>
        </row>
        <row r="444">
          <cell r="E444" t="str">
            <v>Eminate 20-20-20 (50 lb)</v>
          </cell>
          <cell r="F444" t="str">
            <v>Lb</v>
          </cell>
          <cell r="G444" t="str">
            <v>2000 lb plt (40x50 lb bags)</v>
          </cell>
          <cell r="H444">
            <v>0</v>
          </cell>
          <cell r="I444">
            <v>1.2</v>
          </cell>
          <cell r="J444">
            <v>45809</v>
          </cell>
          <cell r="K444" t="str">
            <v>nutrient</v>
          </cell>
        </row>
        <row r="445">
          <cell r="E445" t="str">
            <v>Eminate 20-20-20 (50 lb)</v>
          </cell>
          <cell r="F445" t="str">
            <v>Lb</v>
          </cell>
          <cell r="G445" t="str">
            <v>2000 lb plt (40x50 lb bags)</v>
          </cell>
          <cell r="H445">
            <v>1.2</v>
          </cell>
          <cell r="J445">
            <v>45809</v>
          </cell>
          <cell r="K445" t="str">
            <v>nutrient</v>
          </cell>
        </row>
        <row r="446">
          <cell r="E446" t="str">
            <v>Eminate 20-20-20 (50 lb)</v>
          </cell>
          <cell r="F446" t="str">
            <v>Lb</v>
          </cell>
          <cell r="G446" t="str">
            <v>2000 lb plt (40x50 lb bags)</v>
          </cell>
          <cell r="H446">
            <v>1.2</v>
          </cell>
          <cell r="J446">
            <v>45809</v>
          </cell>
          <cell r="K446" t="str">
            <v>nutrient</v>
          </cell>
        </row>
        <row r="447">
          <cell r="E447" t="str">
            <v>Eminate 20-20-20 (50 lb)</v>
          </cell>
          <cell r="F447" t="str">
            <v>Lb</v>
          </cell>
          <cell r="G447" t="str">
            <v>2000 lb plt (40x50 lb bags)</v>
          </cell>
          <cell r="H447">
            <v>1.2</v>
          </cell>
          <cell r="J447">
            <v>45809</v>
          </cell>
          <cell r="K447" t="str">
            <v>nutrient</v>
          </cell>
        </row>
        <row r="448">
          <cell r="E448" t="str">
            <v>Eminate 20-20-20 (50 lb)</v>
          </cell>
          <cell r="F448" t="str">
            <v>Lb</v>
          </cell>
          <cell r="G448" t="str">
            <v>2000 lb plt (40x50 lb bags)</v>
          </cell>
          <cell r="H448">
            <v>1.2</v>
          </cell>
          <cell r="J448">
            <v>45809</v>
          </cell>
          <cell r="K448" t="str">
            <v>nutrient</v>
          </cell>
        </row>
        <row r="449">
          <cell r="E449" t="str">
            <v>Eminate 20-20-20 (50 lb)</v>
          </cell>
          <cell r="F449" t="str">
            <v>Lb</v>
          </cell>
          <cell r="G449" t="str">
            <v>2000 lb plt (40x50 lb bags)</v>
          </cell>
          <cell r="H449">
            <v>1.2</v>
          </cell>
          <cell r="J449">
            <v>45658</v>
          </cell>
          <cell r="K449" t="str">
            <v>nutrient</v>
          </cell>
        </row>
        <row r="450">
          <cell r="E450" t="str">
            <v>Eminate 20-20-20 (50 lb)</v>
          </cell>
          <cell r="F450" t="str">
            <v>Lb</v>
          </cell>
          <cell r="G450" t="str">
            <v>2000 lb plt (40x50 lb bags)</v>
          </cell>
          <cell r="H450">
            <v>1.2</v>
          </cell>
          <cell r="J450">
            <v>45658</v>
          </cell>
          <cell r="K450" t="str">
            <v>nutrient</v>
          </cell>
        </row>
        <row r="451">
          <cell r="E451" t="str">
            <v>EruPt (bulk)(FCE Levelland)</v>
          </cell>
          <cell r="F451" t="str">
            <v>Gal</v>
          </cell>
          <cell r="G451" t="str">
            <v>bulk</v>
          </cell>
          <cell r="H451" t="str">
            <v>spot price</v>
          </cell>
          <cell r="J451">
            <v>45809</v>
          </cell>
          <cell r="K451" t="str">
            <v>nutrient</v>
          </cell>
        </row>
        <row r="452">
          <cell r="E452" t="str">
            <v>Finish 5-15-36 (25 lb) (Valley Ag)</v>
          </cell>
          <cell r="F452" t="str">
            <v>Lb</v>
          </cell>
          <cell r="G452" t="str">
            <v>2000 lb plt (80x25 lb bags)</v>
          </cell>
          <cell r="H452">
            <v>1.25</v>
          </cell>
          <cell r="J452">
            <v>45689</v>
          </cell>
          <cell r="K452" t="str">
            <v>nutrient</v>
          </cell>
        </row>
        <row r="453">
          <cell r="E453" t="str">
            <v>Finish 5-15-36 (25 lb) (Valley Ag)</v>
          </cell>
          <cell r="F453" t="str">
            <v>Lb</v>
          </cell>
          <cell r="G453" t="str">
            <v>2000 lb plt (80x25 lb bags)</v>
          </cell>
          <cell r="H453">
            <v>1.25</v>
          </cell>
          <cell r="J453">
            <v>45689</v>
          </cell>
          <cell r="K453" t="str">
            <v>nutrient</v>
          </cell>
        </row>
        <row r="454">
          <cell r="E454" t="str">
            <v>Finish 5-15-36 (50 lb) (Valley Ag)</v>
          </cell>
          <cell r="F454" t="str">
            <v>Lb</v>
          </cell>
          <cell r="G454" t="str">
            <v>2000 lb plt (40x50 lb bags)</v>
          </cell>
          <cell r="H454">
            <v>1.1499999999999999</v>
          </cell>
          <cell r="J454">
            <v>45689</v>
          </cell>
          <cell r="K454" t="str">
            <v>nutrient</v>
          </cell>
        </row>
        <row r="455">
          <cell r="E455" t="str">
            <v>Finish 5-15-36 (50 lb) (Valley Ag)</v>
          </cell>
          <cell r="F455" t="str">
            <v>Lb</v>
          </cell>
          <cell r="G455" t="str">
            <v>2000 lb plt (40x50 lb bags)</v>
          </cell>
          <cell r="H455">
            <v>1.1499999999999999</v>
          </cell>
          <cell r="J455">
            <v>45689</v>
          </cell>
          <cell r="K455" t="str">
            <v>nutrient</v>
          </cell>
        </row>
        <row r="456">
          <cell r="E456" t="str">
            <v>FLO-COAT BMZ (2.5 gal)</v>
          </cell>
          <cell r="F456" t="str">
            <v>Gal</v>
          </cell>
          <cell r="G456" t="str">
            <v>180 gal plt (36 cs x (2x2.5))</v>
          </cell>
          <cell r="H456">
            <v>61</v>
          </cell>
          <cell r="I456">
            <v>76</v>
          </cell>
          <cell r="J456">
            <v>45809</v>
          </cell>
          <cell r="K456" t="str">
            <v>nutrient</v>
          </cell>
        </row>
        <row r="457">
          <cell r="E457" t="str">
            <v>FLO-COAT BMZ (2.5 gal)</v>
          </cell>
          <cell r="F457" t="str">
            <v>Gal</v>
          </cell>
          <cell r="G457" t="str">
            <v>180 gal plt (36 cs x (2x2.5))</v>
          </cell>
          <cell r="H457">
            <v>61</v>
          </cell>
          <cell r="I457">
            <v>76</v>
          </cell>
          <cell r="J457">
            <v>45809</v>
          </cell>
          <cell r="K457" t="str">
            <v>nutrient</v>
          </cell>
        </row>
        <row r="458">
          <cell r="E458" t="str">
            <v>FLO-COAT BMZ (2.5 gal)</v>
          </cell>
          <cell r="F458" t="str">
            <v>Gal</v>
          </cell>
          <cell r="G458" t="str">
            <v>180 gal plt (36 cs x (2x2.5))</v>
          </cell>
          <cell r="H458">
            <v>61</v>
          </cell>
          <cell r="I458">
            <v>76</v>
          </cell>
          <cell r="J458">
            <v>45809</v>
          </cell>
          <cell r="K458" t="str">
            <v>nutrient</v>
          </cell>
        </row>
        <row r="459">
          <cell r="E459" t="str">
            <v>FLO-COAT BMZ (2.5 gal)</v>
          </cell>
          <cell r="F459" t="str">
            <v>Gal</v>
          </cell>
          <cell r="G459" t="str">
            <v>180 gal plt (36 cs x (2x2.5))</v>
          </cell>
          <cell r="H459">
            <v>65.88000000000001</v>
          </cell>
          <cell r="I459">
            <v>76</v>
          </cell>
          <cell r="J459">
            <v>45809</v>
          </cell>
          <cell r="K459" t="str">
            <v>nutrient</v>
          </cell>
        </row>
        <row r="460">
          <cell r="E460" t="str">
            <v>FLO-COAT BMZ (2.5 gal)</v>
          </cell>
          <cell r="F460" t="str">
            <v>Gal</v>
          </cell>
          <cell r="G460" t="str">
            <v>180 gal plt (36 cs x (2x2.5))</v>
          </cell>
          <cell r="H460">
            <v>61</v>
          </cell>
          <cell r="I460">
            <v>76</v>
          </cell>
          <cell r="J460">
            <v>45809</v>
          </cell>
          <cell r="K460" t="str">
            <v>nutrient</v>
          </cell>
        </row>
        <row r="461">
          <cell r="E461" t="str">
            <v>FLO-COAT BMZ (2.5 gal)</v>
          </cell>
          <cell r="F461" t="str">
            <v>Gal</v>
          </cell>
          <cell r="G461" t="str">
            <v>180 gal plt (36 cs x (2x2.5))</v>
          </cell>
          <cell r="H461">
            <v>73</v>
          </cell>
          <cell r="J461">
            <v>45809</v>
          </cell>
          <cell r="K461" t="str">
            <v>nutrient</v>
          </cell>
        </row>
        <row r="462">
          <cell r="E462" t="str">
            <v>FLO-COAT BMZ (2.5 gal)</v>
          </cell>
          <cell r="F462" t="str">
            <v>Gal</v>
          </cell>
          <cell r="G462" t="str">
            <v>180 gal plt (36 cs x (2x2.5))</v>
          </cell>
          <cell r="H462">
            <v>73</v>
          </cell>
          <cell r="J462">
            <v>45809</v>
          </cell>
          <cell r="K462" t="str">
            <v>nutrient</v>
          </cell>
        </row>
        <row r="463">
          <cell r="E463" t="str">
            <v>FLO-COAT BMZ (2.5 gal)</v>
          </cell>
          <cell r="F463" t="str">
            <v>Gal</v>
          </cell>
          <cell r="G463" t="str">
            <v>180 gal plt (36 cs x (2x2.5))</v>
          </cell>
          <cell r="H463">
            <v>73</v>
          </cell>
          <cell r="J463">
            <v>45809</v>
          </cell>
          <cell r="K463" t="str">
            <v>nutrient</v>
          </cell>
        </row>
        <row r="464">
          <cell r="E464" t="str">
            <v>FLO-COAT BMZ (2.5 gal)</v>
          </cell>
          <cell r="F464" t="str">
            <v>Gal</v>
          </cell>
          <cell r="G464" t="str">
            <v>180 gal plt (36 cs x (2x2.5))</v>
          </cell>
          <cell r="H464">
            <v>73</v>
          </cell>
          <cell r="J464">
            <v>45809</v>
          </cell>
          <cell r="K464" t="str">
            <v>nutrient</v>
          </cell>
        </row>
        <row r="465">
          <cell r="E465" t="str">
            <v>FLO-COAT BMZ (2.5 gal)</v>
          </cell>
          <cell r="F465" t="str">
            <v>Gal</v>
          </cell>
          <cell r="G465" t="str">
            <v>180 gal plt (36 cs x (2x2.5))</v>
          </cell>
          <cell r="H465">
            <v>73</v>
          </cell>
          <cell r="J465">
            <v>45809</v>
          </cell>
          <cell r="K465" t="str">
            <v>nutrient</v>
          </cell>
        </row>
        <row r="466">
          <cell r="E466" t="str">
            <v>FLO-COAT BMZ (2.5 gal)</v>
          </cell>
          <cell r="F466" t="str">
            <v>Gal</v>
          </cell>
          <cell r="G466" t="str">
            <v>180 gal plt (36 cs x (2x2.5))</v>
          </cell>
          <cell r="H466">
            <v>61</v>
          </cell>
          <cell r="I466">
            <v>76</v>
          </cell>
          <cell r="J466">
            <v>45809</v>
          </cell>
          <cell r="K466" t="str">
            <v>nutrient</v>
          </cell>
        </row>
        <row r="467">
          <cell r="E467" t="str">
            <v>FLO-COAT BMZ (2.5 gal)</v>
          </cell>
          <cell r="F467" t="str">
            <v>Gal</v>
          </cell>
          <cell r="G467" t="str">
            <v>180 gal plt (36 cs x (2x2.5))</v>
          </cell>
          <cell r="H467">
            <v>73</v>
          </cell>
          <cell r="J467">
            <v>45689</v>
          </cell>
          <cell r="K467" t="str">
            <v>nutrient</v>
          </cell>
        </row>
        <row r="468">
          <cell r="E468" t="str">
            <v>FLO-COAT BMZ (2.5 gal)</v>
          </cell>
          <cell r="F468" t="str">
            <v>Gal</v>
          </cell>
          <cell r="G468" t="str">
            <v>180 gal plt (36 cs x (2x2.5))</v>
          </cell>
          <cell r="H468">
            <v>73</v>
          </cell>
          <cell r="J468">
            <v>45689</v>
          </cell>
          <cell r="K468" t="str">
            <v>nutrient</v>
          </cell>
        </row>
        <row r="469">
          <cell r="E469" t="str">
            <v>FLO-COAT BMZ (2.5 gal)</v>
          </cell>
          <cell r="F469" t="str">
            <v>Gal</v>
          </cell>
          <cell r="G469" t="str">
            <v>180 gal plt (36 cs x (2x2.5))</v>
          </cell>
          <cell r="H469">
            <v>73</v>
          </cell>
          <cell r="J469">
            <v>45839</v>
          </cell>
          <cell r="K469" t="str">
            <v>nutrient</v>
          </cell>
        </row>
        <row r="470">
          <cell r="E470" t="str">
            <v>FLO-COAT BMZ (250 gal)</v>
          </cell>
          <cell r="F470" t="str">
            <v>Gal</v>
          </cell>
          <cell r="G470" t="str">
            <v>250 gal tote (1x250)</v>
          </cell>
          <cell r="H470">
            <v>59</v>
          </cell>
          <cell r="I470">
            <v>74</v>
          </cell>
          <cell r="J470">
            <v>45809</v>
          </cell>
          <cell r="K470" t="str">
            <v>nutrient</v>
          </cell>
        </row>
        <row r="471">
          <cell r="E471" t="str">
            <v>FLO-COAT BMZ (250 gal)</v>
          </cell>
          <cell r="F471" t="str">
            <v>Gal</v>
          </cell>
          <cell r="G471" t="str">
            <v>250 gal tote (1x250)</v>
          </cell>
          <cell r="H471">
            <v>59</v>
          </cell>
          <cell r="I471">
            <v>74</v>
          </cell>
          <cell r="J471">
            <v>45809</v>
          </cell>
          <cell r="K471" t="str">
            <v>nutrient</v>
          </cell>
        </row>
        <row r="472">
          <cell r="E472" t="str">
            <v>FLO-COAT BMZ (250 gal)</v>
          </cell>
          <cell r="F472" t="str">
            <v>Gal</v>
          </cell>
          <cell r="G472" t="str">
            <v>250 gal tote (1x250)</v>
          </cell>
          <cell r="H472">
            <v>59</v>
          </cell>
          <cell r="I472">
            <v>74</v>
          </cell>
          <cell r="J472">
            <v>45809</v>
          </cell>
          <cell r="K472" t="str">
            <v>nutrient</v>
          </cell>
        </row>
        <row r="473">
          <cell r="E473" t="str">
            <v>FLO-COAT BMZ (250 gal)</v>
          </cell>
          <cell r="F473" t="str">
            <v>Gal</v>
          </cell>
          <cell r="G473" t="str">
            <v>250 gal tote (1x250)</v>
          </cell>
          <cell r="H473">
            <v>59</v>
          </cell>
          <cell r="I473">
            <v>74</v>
          </cell>
          <cell r="J473">
            <v>45809</v>
          </cell>
          <cell r="K473" t="str">
            <v>nutrient</v>
          </cell>
        </row>
        <row r="474">
          <cell r="E474" t="str">
            <v>FLO-COAT BMZ (250 gal)</v>
          </cell>
          <cell r="F474" t="str">
            <v>Gal</v>
          </cell>
          <cell r="G474" t="str">
            <v>250 gal tote (1x250)</v>
          </cell>
          <cell r="H474">
            <v>71</v>
          </cell>
          <cell r="J474">
            <v>45809</v>
          </cell>
          <cell r="K474" t="str">
            <v>nutrients</v>
          </cell>
        </row>
        <row r="475">
          <cell r="E475" t="str">
            <v>FLO-COAT BMZ (250 gal)</v>
          </cell>
          <cell r="F475" t="str">
            <v>Gal</v>
          </cell>
          <cell r="G475" t="str">
            <v>250 gal tote (1x250)</v>
          </cell>
          <cell r="H475">
            <v>71</v>
          </cell>
          <cell r="J475">
            <v>45809</v>
          </cell>
          <cell r="K475" t="str">
            <v>nutrient</v>
          </cell>
        </row>
        <row r="476">
          <cell r="E476" t="str">
            <v>FLO-COAT BMZ (250 gal)</v>
          </cell>
          <cell r="F476" t="str">
            <v>Gal</v>
          </cell>
          <cell r="G476" t="str">
            <v>250 gal tote (1x250)</v>
          </cell>
          <cell r="H476">
            <v>71</v>
          </cell>
          <cell r="J476">
            <v>45809</v>
          </cell>
          <cell r="K476" t="str">
            <v>nutrient</v>
          </cell>
        </row>
        <row r="477">
          <cell r="E477" t="str">
            <v>FLO-COAT BMZ (250 gal)</v>
          </cell>
          <cell r="F477" t="str">
            <v>Gal</v>
          </cell>
          <cell r="G477" t="str">
            <v>250 gal tote (1x250)</v>
          </cell>
          <cell r="H477">
            <v>71</v>
          </cell>
          <cell r="J477">
            <v>45809</v>
          </cell>
          <cell r="K477" t="str">
            <v>nutrient</v>
          </cell>
        </row>
        <row r="478">
          <cell r="E478" t="str">
            <v>FLO-COAT BMZ (250 gal)</v>
          </cell>
          <cell r="F478" t="str">
            <v>Gal</v>
          </cell>
          <cell r="G478" t="str">
            <v>250 gal tote (1x250)</v>
          </cell>
          <cell r="H478">
            <v>71</v>
          </cell>
          <cell r="J478">
            <v>45809</v>
          </cell>
          <cell r="K478" t="str">
            <v>nutrient</v>
          </cell>
        </row>
        <row r="479">
          <cell r="E479" t="str">
            <v>FLO-COAT BMZ (250 gal)</v>
          </cell>
          <cell r="F479" t="str">
            <v>Gal</v>
          </cell>
          <cell r="G479" t="str">
            <v>250 gal tote (1x250)</v>
          </cell>
          <cell r="H479">
            <v>59</v>
          </cell>
          <cell r="I479">
            <v>74</v>
          </cell>
          <cell r="J479">
            <v>45809</v>
          </cell>
          <cell r="K479" t="str">
            <v>nutrient</v>
          </cell>
        </row>
        <row r="480">
          <cell r="E480" t="str">
            <v>FLO-COAT BMZ (250 gal)</v>
          </cell>
          <cell r="F480" t="str">
            <v>Gal</v>
          </cell>
          <cell r="G480" t="str">
            <v>250 gal tote (1x250)</v>
          </cell>
          <cell r="H480">
            <v>71</v>
          </cell>
          <cell r="J480">
            <v>45809</v>
          </cell>
          <cell r="K480" t="str">
            <v>nutrient</v>
          </cell>
        </row>
        <row r="481">
          <cell r="E481" t="str">
            <v>FLO-COAT BMZ (265 gal)</v>
          </cell>
          <cell r="F481" t="str">
            <v>Gal</v>
          </cell>
          <cell r="G481" t="str">
            <v>265 gal tote (1x265)</v>
          </cell>
          <cell r="H481">
            <v>63.720000000000006</v>
          </cell>
          <cell r="I481">
            <v>74</v>
          </cell>
          <cell r="J481">
            <v>45809</v>
          </cell>
          <cell r="K481" t="str">
            <v>nutrient</v>
          </cell>
        </row>
        <row r="482">
          <cell r="E482" t="str">
            <v>FLO-COAT BMZ (265 gal)</v>
          </cell>
          <cell r="F482" t="str">
            <v>Gal</v>
          </cell>
          <cell r="G482" t="str">
            <v>265 gal tote (1x265)</v>
          </cell>
          <cell r="H482">
            <v>71</v>
          </cell>
          <cell r="J482">
            <v>45689</v>
          </cell>
          <cell r="K482" t="str">
            <v>nutrient</v>
          </cell>
        </row>
        <row r="483">
          <cell r="E483" t="str">
            <v>FLO-COAT BMZ (265 gal)</v>
          </cell>
          <cell r="F483" t="str">
            <v>Gal</v>
          </cell>
          <cell r="G483" t="str">
            <v>265 gal tote (1x265)</v>
          </cell>
          <cell r="H483">
            <v>71</v>
          </cell>
          <cell r="J483">
            <v>45689</v>
          </cell>
          <cell r="K483" t="str">
            <v>nutrient</v>
          </cell>
        </row>
        <row r="484">
          <cell r="E484" t="str">
            <v>Flow-Cal TM (bulk gal)</v>
          </cell>
          <cell r="F484" t="str">
            <v>Gal</v>
          </cell>
          <cell r="G484" t="str">
            <v>bulk</v>
          </cell>
          <cell r="H484">
            <v>6.45</v>
          </cell>
          <cell r="I484">
            <v>7</v>
          </cell>
          <cell r="J484">
            <v>45809</v>
          </cell>
          <cell r="K484" t="str">
            <v>nutrient</v>
          </cell>
        </row>
        <row r="485">
          <cell r="E485" t="str">
            <v>Flow-Cal TM (bulk gal)</v>
          </cell>
          <cell r="F485" t="str">
            <v>Gal</v>
          </cell>
          <cell r="G485" t="str">
            <v>bulk</v>
          </cell>
          <cell r="H485">
            <v>7</v>
          </cell>
          <cell r="J485">
            <v>45809</v>
          </cell>
          <cell r="K485" t="str">
            <v>nutrient</v>
          </cell>
        </row>
        <row r="486">
          <cell r="E486" t="str">
            <v>Flow-Cal TM (bulk gal)</v>
          </cell>
          <cell r="F486" t="str">
            <v>Gal</v>
          </cell>
          <cell r="G486" t="str">
            <v>bulk</v>
          </cell>
          <cell r="H486">
            <v>7</v>
          </cell>
          <cell r="J486">
            <v>45809</v>
          </cell>
          <cell r="K486" t="str">
            <v>nutrient</v>
          </cell>
        </row>
        <row r="487">
          <cell r="E487" t="str">
            <v>Flow-Cal TM (bulk gal)</v>
          </cell>
          <cell r="F487" t="str">
            <v>Gal</v>
          </cell>
          <cell r="G487" t="str">
            <v>bulk</v>
          </cell>
          <cell r="H487">
            <v>7</v>
          </cell>
          <cell r="J487">
            <v>45809</v>
          </cell>
          <cell r="K487" t="str">
            <v>nutrient</v>
          </cell>
        </row>
        <row r="488">
          <cell r="E488" t="str">
            <v>Flow-Cal TM (bulk gal)</v>
          </cell>
          <cell r="F488" t="str">
            <v>Gal</v>
          </cell>
          <cell r="G488" t="str">
            <v>bulk</v>
          </cell>
          <cell r="H488">
            <v>6.45</v>
          </cell>
          <cell r="I488">
            <v>7</v>
          </cell>
          <cell r="J488">
            <v>45809</v>
          </cell>
          <cell r="K488" t="str">
            <v>nutrient</v>
          </cell>
        </row>
        <row r="489">
          <cell r="E489" t="str">
            <v>Flow-Cal TM (bulk gal)</v>
          </cell>
          <cell r="F489" t="str">
            <v>Gal</v>
          </cell>
          <cell r="G489" t="str">
            <v>bulk</v>
          </cell>
          <cell r="H489">
            <v>7</v>
          </cell>
          <cell r="J489">
            <v>45689</v>
          </cell>
          <cell r="K489" t="str">
            <v>nutrient</v>
          </cell>
        </row>
        <row r="490">
          <cell r="E490" t="str">
            <v>Flow-Cal TM (bulk gal)</v>
          </cell>
          <cell r="F490" t="str">
            <v>Gal</v>
          </cell>
          <cell r="G490" t="str">
            <v>bulk</v>
          </cell>
          <cell r="H490">
            <v>7</v>
          </cell>
          <cell r="J490">
            <v>45689</v>
          </cell>
          <cell r="K490" t="str">
            <v>nutrient</v>
          </cell>
        </row>
        <row r="491">
          <cell r="E491" t="str">
            <v>Flow-Cal TM (bulk gal)</v>
          </cell>
          <cell r="F491" t="str">
            <v>Gal</v>
          </cell>
          <cell r="G491" t="str">
            <v>bulk</v>
          </cell>
          <cell r="H491">
            <v>7</v>
          </cell>
          <cell r="J491">
            <v>45658</v>
          </cell>
          <cell r="K491" t="str">
            <v>nutrient</v>
          </cell>
        </row>
        <row r="492">
          <cell r="E492" t="str">
            <v>Flow-Cal TM (bulk gal)</v>
          </cell>
          <cell r="F492" t="str">
            <v>Gal</v>
          </cell>
          <cell r="G492" t="str">
            <v>bulk</v>
          </cell>
          <cell r="H492">
            <v>7</v>
          </cell>
          <cell r="J492">
            <v>45658</v>
          </cell>
          <cell r="K492" t="str">
            <v>nutrient</v>
          </cell>
        </row>
        <row r="493">
          <cell r="E493" t="str">
            <v>Ful-Gent (2.5 gal)</v>
          </cell>
          <cell r="F493" t="str">
            <v>Gal</v>
          </cell>
          <cell r="G493" t="str">
            <v>180 gal plt (36 cs x (2x2.5))</v>
          </cell>
          <cell r="H493">
            <v>12.9</v>
          </cell>
          <cell r="I493">
            <v>14</v>
          </cell>
          <cell r="J493">
            <v>45809</v>
          </cell>
          <cell r="K493" t="str">
            <v>nutrient</v>
          </cell>
        </row>
        <row r="494">
          <cell r="E494" t="str">
            <v>Ful-Gent (2.5 gal)</v>
          </cell>
          <cell r="F494" t="str">
            <v>Gal</v>
          </cell>
          <cell r="G494" t="str">
            <v>180 gal plt (36 cs x (2x2.5))</v>
          </cell>
          <cell r="H494">
            <v>14</v>
          </cell>
          <cell r="J494">
            <v>45809</v>
          </cell>
          <cell r="K494" t="str">
            <v>nutrient</v>
          </cell>
        </row>
        <row r="495">
          <cell r="E495" t="str">
            <v>Ful-Gent (2.5 gal)</v>
          </cell>
          <cell r="F495" t="str">
            <v>Gal</v>
          </cell>
          <cell r="G495" t="str">
            <v>180 gal plt (36 cs x (2x2.5))</v>
          </cell>
          <cell r="H495">
            <v>14</v>
          </cell>
          <cell r="J495">
            <v>45809</v>
          </cell>
          <cell r="K495" t="str">
            <v>nutrient</v>
          </cell>
        </row>
        <row r="496">
          <cell r="E496" t="str">
            <v>Ful-Gent (2.5 gal)</v>
          </cell>
          <cell r="F496" t="str">
            <v>Gal</v>
          </cell>
          <cell r="G496" t="str">
            <v>180 gal plt (36 cs x (2x2.5))</v>
          </cell>
          <cell r="H496">
            <v>14</v>
          </cell>
          <cell r="J496">
            <v>45809</v>
          </cell>
          <cell r="K496" t="str">
            <v>nutrient</v>
          </cell>
        </row>
        <row r="497">
          <cell r="E497" t="str">
            <v>Ful-Gent (2.5 gal)</v>
          </cell>
          <cell r="F497" t="str">
            <v>Gal</v>
          </cell>
          <cell r="G497" t="str">
            <v>180 gal plt (36 cs x (2x2.5))</v>
          </cell>
          <cell r="H497">
            <v>14</v>
          </cell>
          <cell r="J497">
            <v>45809</v>
          </cell>
          <cell r="K497" t="str">
            <v>nutrient</v>
          </cell>
        </row>
        <row r="498">
          <cell r="E498" t="str">
            <v>Ful-Gent (2.5 gal)</v>
          </cell>
          <cell r="F498" t="str">
            <v>Gal</v>
          </cell>
          <cell r="G498" t="str">
            <v>180 gal plt (36 cs x (2x2.5))</v>
          </cell>
          <cell r="H498">
            <v>12.9</v>
          </cell>
          <cell r="I498">
            <v>14</v>
          </cell>
          <cell r="J498">
            <v>45809</v>
          </cell>
          <cell r="K498" t="str">
            <v>nutrient</v>
          </cell>
        </row>
        <row r="499">
          <cell r="E499" t="str">
            <v>Ful-Gent (2.5 gal)</v>
          </cell>
          <cell r="F499" t="str">
            <v>Gal</v>
          </cell>
          <cell r="G499" t="str">
            <v>180 gal plt (36 cs x (2x2.5))</v>
          </cell>
          <cell r="H499">
            <v>11.75</v>
          </cell>
          <cell r="J499">
            <v>45689</v>
          </cell>
          <cell r="K499" t="str">
            <v>nutrient</v>
          </cell>
        </row>
        <row r="500">
          <cell r="E500" t="str">
            <v>Ful-Gent (2.5 gal)</v>
          </cell>
          <cell r="F500" t="str">
            <v>Gal</v>
          </cell>
          <cell r="G500" t="str">
            <v>180 gal plt (36 cs x (2x2.5))</v>
          </cell>
          <cell r="H500">
            <v>11.75</v>
          </cell>
          <cell r="J500">
            <v>45689</v>
          </cell>
          <cell r="K500" t="str">
            <v>nutrient</v>
          </cell>
        </row>
        <row r="501">
          <cell r="E501" t="str">
            <v>Ful-Gent (2.5 gal)</v>
          </cell>
          <cell r="F501" t="str">
            <v>Gal</v>
          </cell>
          <cell r="G501" t="str">
            <v>180 gal plt (36 cs x (2x2.5))</v>
          </cell>
          <cell r="H501">
            <v>11.75</v>
          </cell>
          <cell r="J501">
            <v>45658</v>
          </cell>
          <cell r="K501" t="str">
            <v>nutrient</v>
          </cell>
        </row>
        <row r="502">
          <cell r="E502" t="str">
            <v>Ful-Gent (2.5 gal)</v>
          </cell>
          <cell r="F502" t="str">
            <v>Gal</v>
          </cell>
          <cell r="G502" t="str">
            <v>180 gal plt (36 cs x (2x2.5))</v>
          </cell>
          <cell r="H502">
            <v>11.75</v>
          </cell>
          <cell r="J502">
            <v>45658</v>
          </cell>
          <cell r="K502" t="str">
            <v>nutrient</v>
          </cell>
        </row>
        <row r="503">
          <cell r="E503" t="str">
            <v>Ful-Gent (265 gal)</v>
          </cell>
          <cell r="F503" t="str">
            <v>Gal</v>
          </cell>
          <cell r="G503" t="str">
            <v>265 gal tote (1x265)</v>
          </cell>
          <cell r="H503">
            <v>11.05</v>
          </cell>
          <cell r="I503">
            <v>12</v>
          </cell>
          <cell r="J503">
            <v>45809</v>
          </cell>
          <cell r="K503" t="str">
            <v>nutrient</v>
          </cell>
        </row>
        <row r="504">
          <cell r="E504" t="str">
            <v>Ful-Gent (265 gal)</v>
          </cell>
          <cell r="F504" t="str">
            <v>Gal</v>
          </cell>
          <cell r="G504" t="str">
            <v>265 gal tote (1x265)</v>
          </cell>
          <cell r="H504">
            <v>12</v>
          </cell>
          <cell r="J504">
            <v>45809</v>
          </cell>
          <cell r="K504" t="str">
            <v>nutrient</v>
          </cell>
        </row>
        <row r="505">
          <cell r="E505" t="str">
            <v>Ful-Gent (265 gal)</v>
          </cell>
          <cell r="F505" t="str">
            <v>Gal</v>
          </cell>
          <cell r="G505" t="str">
            <v>265 gal tote (1x265)</v>
          </cell>
          <cell r="H505">
            <v>12</v>
          </cell>
          <cell r="J505">
            <v>45809</v>
          </cell>
          <cell r="K505" t="str">
            <v>nutrient</v>
          </cell>
        </row>
        <row r="506">
          <cell r="E506" t="str">
            <v>Ful-Gent (265 gal)</v>
          </cell>
          <cell r="F506" t="str">
            <v>Gal</v>
          </cell>
          <cell r="G506" t="str">
            <v>265 gal tote (1x265)</v>
          </cell>
          <cell r="H506">
            <v>12</v>
          </cell>
          <cell r="J506">
            <v>45809</v>
          </cell>
          <cell r="K506" t="str">
            <v>nutrient</v>
          </cell>
        </row>
        <row r="507">
          <cell r="E507" t="str">
            <v>Ful-Gent (265 gal)</v>
          </cell>
          <cell r="F507" t="str">
            <v>Gal</v>
          </cell>
          <cell r="G507" t="str">
            <v>265 gal tote (1x265)</v>
          </cell>
          <cell r="H507">
            <v>12</v>
          </cell>
          <cell r="J507">
            <v>45809</v>
          </cell>
          <cell r="K507" t="str">
            <v>nutrient</v>
          </cell>
        </row>
        <row r="508">
          <cell r="E508" t="str">
            <v>Ful-Gent (265 gal)</v>
          </cell>
          <cell r="F508" t="str">
            <v>Gal</v>
          </cell>
          <cell r="G508" t="str">
            <v>265 gal tote (1x265)</v>
          </cell>
          <cell r="H508">
            <v>11.05</v>
          </cell>
          <cell r="I508">
            <v>12</v>
          </cell>
          <cell r="J508">
            <v>45809</v>
          </cell>
          <cell r="K508" t="str">
            <v>nutrient</v>
          </cell>
        </row>
        <row r="509">
          <cell r="E509" t="str">
            <v>Ful-Gent (265 gal)</v>
          </cell>
          <cell r="F509" t="str">
            <v>Gal</v>
          </cell>
          <cell r="G509" t="str">
            <v>265 gal tote (1x265)</v>
          </cell>
          <cell r="H509">
            <v>9.75</v>
          </cell>
          <cell r="J509">
            <v>45689</v>
          </cell>
          <cell r="K509" t="str">
            <v>nutrient</v>
          </cell>
        </row>
        <row r="510">
          <cell r="E510" t="str">
            <v>Ful-Gent (265 gal)</v>
          </cell>
          <cell r="F510" t="str">
            <v>Gal</v>
          </cell>
          <cell r="G510" t="str">
            <v>265 gal tote (1x265)</v>
          </cell>
          <cell r="H510">
            <v>9.75</v>
          </cell>
          <cell r="J510">
            <v>45689</v>
          </cell>
          <cell r="K510" t="str">
            <v>nutrient</v>
          </cell>
        </row>
        <row r="511">
          <cell r="E511" t="str">
            <v>Ful-Gent (265 gal)</v>
          </cell>
          <cell r="F511" t="str">
            <v>Gal</v>
          </cell>
          <cell r="G511" t="str">
            <v>265 gal tote (1x265)</v>
          </cell>
          <cell r="H511">
            <v>9.75</v>
          </cell>
          <cell r="J511">
            <v>45658</v>
          </cell>
          <cell r="K511" t="str">
            <v>nutrient</v>
          </cell>
        </row>
        <row r="512">
          <cell r="E512" t="str">
            <v>Ful-Gent (265 gal)</v>
          </cell>
          <cell r="F512" t="str">
            <v>Gal</v>
          </cell>
          <cell r="G512" t="str">
            <v>265 gal tote (1x265)</v>
          </cell>
          <cell r="H512">
            <v>9.75</v>
          </cell>
          <cell r="J512">
            <v>45658</v>
          </cell>
          <cell r="K512" t="str">
            <v>nutrient</v>
          </cell>
        </row>
        <row r="513">
          <cell r="E513" t="str">
            <v>Ful-Gent (bulk gal)</v>
          </cell>
          <cell r="F513" t="str">
            <v>Gal</v>
          </cell>
          <cell r="G513" t="str">
            <v>bulk</v>
          </cell>
          <cell r="H513">
            <v>9.2000000000000011</v>
          </cell>
          <cell r="I513">
            <v>10</v>
          </cell>
          <cell r="J513">
            <v>45809</v>
          </cell>
          <cell r="K513" t="str">
            <v>nutrient</v>
          </cell>
        </row>
        <row r="514">
          <cell r="E514" t="str">
            <v>Ful-Gent (bulk gal)</v>
          </cell>
          <cell r="F514" t="str">
            <v>Gal</v>
          </cell>
          <cell r="G514" t="str">
            <v>bulk</v>
          </cell>
          <cell r="H514">
            <v>10</v>
          </cell>
          <cell r="J514">
            <v>45809</v>
          </cell>
          <cell r="K514" t="str">
            <v>nutrient</v>
          </cell>
        </row>
        <row r="515">
          <cell r="E515" t="str">
            <v>Ful-Gent (bulk gal)</v>
          </cell>
          <cell r="F515" t="str">
            <v>Gal</v>
          </cell>
          <cell r="G515" t="str">
            <v>bulk</v>
          </cell>
          <cell r="H515">
            <v>10</v>
          </cell>
          <cell r="J515">
            <v>45809</v>
          </cell>
          <cell r="K515" t="str">
            <v>nutrient</v>
          </cell>
        </row>
        <row r="516">
          <cell r="E516" t="str">
            <v>Ful-Gent (bulk gal)</v>
          </cell>
          <cell r="F516" t="str">
            <v>Gal</v>
          </cell>
          <cell r="G516" t="str">
            <v>bulk</v>
          </cell>
          <cell r="H516">
            <v>10</v>
          </cell>
          <cell r="J516">
            <v>45809</v>
          </cell>
          <cell r="K516" t="str">
            <v>nutrient</v>
          </cell>
        </row>
        <row r="517">
          <cell r="E517" t="str">
            <v>Ful-Gent (bulk gal)</v>
          </cell>
          <cell r="F517" t="str">
            <v>Gal</v>
          </cell>
          <cell r="G517" t="str">
            <v>bulk</v>
          </cell>
          <cell r="H517">
            <v>10</v>
          </cell>
          <cell r="J517">
            <v>45809</v>
          </cell>
          <cell r="K517" t="str">
            <v>nutrient</v>
          </cell>
        </row>
        <row r="518">
          <cell r="E518" t="str">
            <v>Ful-Gent (bulk gal)</v>
          </cell>
          <cell r="F518" t="str">
            <v>Gal</v>
          </cell>
          <cell r="G518" t="str">
            <v>bulk</v>
          </cell>
          <cell r="H518">
            <v>9.1999999999999993</v>
          </cell>
          <cell r="I518">
            <v>10</v>
          </cell>
          <cell r="J518">
            <v>45809</v>
          </cell>
          <cell r="K518" t="str">
            <v>nutrient</v>
          </cell>
        </row>
        <row r="519">
          <cell r="E519" t="str">
            <v>Ful-Gent (bulk gal)</v>
          </cell>
          <cell r="F519" t="str">
            <v>Gal</v>
          </cell>
          <cell r="G519" t="str">
            <v>bulk</v>
          </cell>
          <cell r="H519">
            <v>7.75</v>
          </cell>
          <cell r="J519">
            <v>45689</v>
          </cell>
          <cell r="K519" t="str">
            <v>nutrient</v>
          </cell>
        </row>
        <row r="520">
          <cell r="E520" t="str">
            <v>Ful-Gent (bulk gal)</v>
          </cell>
          <cell r="F520" t="str">
            <v>Gal</v>
          </cell>
          <cell r="G520" t="str">
            <v>bulk</v>
          </cell>
          <cell r="H520">
            <v>7.75</v>
          </cell>
          <cell r="J520">
            <v>45689</v>
          </cell>
          <cell r="K520" t="str">
            <v>nutrient</v>
          </cell>
        </row>
        <row r="521">
          <cell r="E521" t="str">
            <v>Ful-Gent (bulk gal)</v>
          </cell>
          <cell r="F521" t="str">
            <v>Gal</v>
          </cell>
          <cell r="G521" t="str">
            <v>bulk</v>
          </cell>
          <cell r="H521">
            <v>7.75</v>
          </cell>
          <cell r="J521">
            <v>45658</v>
          </cell>
          <cell r="K521" t="str">
            <v>nutrient</v>
          </cell>
        </row>
        <row r="522">
          <cell r="E522" t="str">
            <v>Ful-Gent (bulk gal)</v>
          </cell>
          <cell r="F522" t="str">
            <v>Gal</v>
          </cell>
          <cell r="G522" t="str">
            <v>bulk</v>
          </cell>
          <cell r="H522">
            <v>7.75</v>
          </cell>
          <cell r="J522">
            <v>45658</v>
          </cell>
          <cell r="K522" t="str">
            <v>nutrient</v>
          </cell>
        </row>
        <row r="523">
          <cell r="E523" t="str">
            <v>FulVic Acid (2.5 gal)</v>
          </cell>
          <cell r="F523" t="str">
            <v>Gal</v>
          </cell>
          <cell r="G523" t="str">
            <v>180 gal plt (36 cs x (2x2.5))</v>
          </cell>
          <cell r="H523">
            <v>6.45</v>
          </cell>
          <cell r="I523">
            <v>7</v>
          </cell>
          <cell r="J523">
            <v>45809</v>
          </cell>
          <cell r="K523" t="str">
            <v>humic/fulvic acid</v>
          </cell>
        </row>
        <row r="524">
          <cell r="E524" t="str">
            <v>FulVic Acid (2.5 gal)</v>
          </cell>
          <cell r="F524" t="str">
            <v>Gal</v>
          </cell>
          <cell r="G524" t="str">
            <v>180 gal plt (36 cs x (2x2.5))</v>
          </cell>
          <cell r="H524">
            <v>7</v>
          </cell>
          <cell r="J524">
            <v>45809</v>
          </cell>
          <cell r="K524" t="str">
            <v>humic/fulvic acid</v>
          </cell>
        </row>
        <row r="525">
          <cell r="E525" t="str">
            <v>FulVic Acid (2.5 gal)</v>
          </cell>
          <cell r="F525" t="str">
            <v>Gal</v>
          </cell>
          <cell r="G525" t="str">
            <v>180 gal plt (36 cs x (2x2.5))</v>
          </cell>
          <cell r="H525">
            <v>7</v>
          </cell>
          <cell r="J525">
            <v>45809</v>
          </cell>
          <cell r="K525" t="str">
            <v>humic/fulvic acid</v>
          </cell>
        </row>
        <row r="526">
          <cell r="E526" t="str">
            <v>FulVic Acid (2.5 gal)</v>
          </cell>
          <cell r="F526" t="str">
            <v>Gal</v>
          </cell>
          <cell r="G526" t="str">
            <v>180 gal plt (36 cs x (2x2.5))</v>
          </cell>
          <cell r="H526">
            <v>7</v>
          </cell>
          <cell r="J526">
            <v>45809</v>
          </cell>
          <cell r="K526" t="str">
            <v>humic/fulvic acid</v>
          </cell>
        </row>
        <row r="527">
          <cell r="E527" t="str">
            <v>FulVic Acid (2.5 gal)</v>
          </cell>
          <cell r="F527" t="str">
            <v>Gal</v>
          </cell>
          <cell r="G527" t="str">
            <v>180 gal plt (36 cs x (2x2.5))</v>
          </cell>
          <cell r="H527">
            <v>7</v>
          </cell>
          <cell r="J527">
            <v>45809</v>
          </cell>
          <cell r="K527" t="str">
            <v>humic/fulvic acid</v>
          </cell>
        </row>
        <row r="528">
          <cell r="E528" t="str">
            <v>FulVic Acid (2.5 gal)</v>
          </cell>
          <cell r="F528" t="str">
            <v>Gal</v>
          </cell>
          <cell r="G528" t="str">
            <v>180 gal plt (36 cs x (2x2.5))</v>
          </cell>
          <cell r="H528">
            <v>6.45</v>
          </cell>
          <cell r="I528">
            <v>7</v>
          </cell>
          <cell r="J528">
            <v>45809</v>
          </cell>
          <cell r="K528" t="str">
            <v>humic/fulvic acid</v>
          </cell>
        </row>
        <row r="529">
          <cell r="E529" t="str">
            <v>FulVic Acid (2.5 gal)</v>
          </cell>
          <cell r="F529" t="str">
            <v>Gal</v>
          </cell>
          <cell r="G529" t="str">
            <v>180 gal plt (36 cs x (2x2.5))</v>
          </cell>
          <cell r="H529">
            <v>7</v>
          </cell>
          <cell r="J529">
            <v>45689</v>
          </cell>
          <cell r="K529" t="str">
            <v>humic/fulvic acid</v>
          </cell>
        </row>
        <row r="530">
          <cell r="E530" t="str">
            <v>FulVic Acid (2.5 gal)</v>
          </cell>
          <cell r="F530" t="str">
            <v>Gal</v>
          </cell>
          <cell r="G530" t="str">
            <v>180 gal plt (36 cs x (2x2.5))</v>
          </cell>
          <cell r="H530">
            <v>7</v>
          </cell>
          <cell r="J530">
            <v>45689</v>
          </cell>
          <cell r="K530" t="str">
            <v>humic/fulvic acid</v>
          </cell>
        </row>
        <row r="531">
          <cell r="E531" t="str">
            <v>FulVic Acid (2.5 gal)</v>
          </cell>
          <cell r="F531" t="str">
            <v>Gal</v>
          </cell>
          <cell r="G531" t="str">
            <v>180 gal plt (36 cs x (2x2.5))</v>
          </cell>
          <cell r="H531">
            <v>7</v>
          </cell>
          <cell r="J531">
            <v>45658</v>
          </cell>
          <cell r="K531" t="str">
            <v>humic/fulvic acid</v>
          </cell>
        </row>
        <row r="532">
          <cell r="E532" t="str">
            <v>FulVic Acid (2.5 gal)</v>
          </cell>
          <cell r="F532" t="str">
            <v>Gal</v>
          </cell>
          <cell r="G532" t="str">
            <v>180 gal plt (36 cs x (2x2.5))</v>
          </cell>
          <cell r="H532">
            <v>7</v>
          </cell>
          <cell r="J532">
            <v>45658</v>
          </cell>
          <cell r="K532" t="str">
            <v>humic/fulvic acid</v>
          </cell>
        </row>
        <row r="533">
          <cell r="E533" t="str">
            <v>FulVic Acid (265 gal)</v>
          </cell>
          <cell r="F533" t="str">
            <v>Gal</v>
          </cell>
          <cell r="G533" t="str">
            <v>265 gal tote (1x265)</v>
          </cell>
          <cell r="H533">
            <v>4.6000000000000005</v>
          </cell>
          <cell r="I533">
            <v>5</v>
          </cell>
          <cell r="J533">
            <v>45809</v>
          </cell>
          <cell r="K533" t="str">
            <v>humic/fulvic acid</v>
          </cell>
        </row>
        <row r="534">
          <cell r="E534" t="str">
            <v>FulVic Acid (265 gal)</v>
          </cell>
          <cell r="F534" t="str">
            <v>Gal</v>
          </cell>
          <cell r="G534" t="str">
            <v>265 gal tote (1x265)</v>
          </cell>
          <cell r="H534">
            <v>5</v>
          </cell>
          <cell r="J534">
            <v>45809</v>
          </cell>
          <cell r="K534" t="str">
            <v>humic/fulvic acid</v>
          </cell>
        </row>
        <row r="535">
          <cell r="E535" t="str">
            <v>FulVic Acid (265 gal)</v>
          </cell>
          <cell r="F535" t="str">
            <v>Gal</v>
          </cell>
          <cell r="G535" t="str">
            <v>265 gal tote (1x265)</v>
          </cell>
          <cell r="H535">
            <v>5</v>
          </cell>
          <cell r="J535">
            <v>45809</v>
          </cell>
          <cell r="K535" t="str">
            <v>humic/fulvic acid</v>
          </cell>
        </row>
        <row r="536">
          <cell r="E536" t="str">
            <v>FulVic Acid (265 gal)</v>
          </cell>
          <cell r="F536" t="str">
            <v>Gal</v>
          </cell>
          <cell r="G536" t="str">
            <v>265 gal tote (1x265)</v>
          </cell>
          <cell r="H536">
            <v>5</v>
          </cell>
          <cell r="J536">
            <v>45809</v>
          </cell>
          <cell r="K536" t="str">
            <v>humic/fulvic acid</v>
          </cell>
        </row>
        <row r="537">
          <cell r="E537" t="str">
            <v>FulVic Acid (265 gal)</v>
          </cell>
          <cell r="F537" t="str">
            <v>Gal</v>
          </cell>
          <cell r="G537" t="str">
            <v>265 gal tote (1x265)</v>
          </cell>
          <cell r="H537">
            <v>5</v>
          </cell>
          <cell r="J537">
            <v>45809</v>
          </cell>
          <cell r="K537" t="str">
            <v>humic/fulvic acid</v>
          </cell>
        </row>
        <row r="538">
          <cell r="E538" t="str">
            <v>FulVic Acid (265 gal)</v>
          </cell>
          <cell r="F538" t="str">
            <v>Gal</v>
          </cell>
          <cell r="G538" t="str">
            <v>265 gal tote (1x265)</v>
          </cell>
          <cell r="H538">
            <v>5</v>
          </cell>
          <cell r="J538">
            <v>45689</v>
          </cell>
          <cell r="K538" t="str">
            <v>humic/fulvic acid</v>
          </cell>
        </row>
        <row r="539">
          <cell r="E539" t="str">
            <v>FulVic Acid (265 gal)</v>
          </cell>
          <cell r="F539" t="str">
            <v>Gal</v>
          </cell>
          <cell r="G539" t="str">
            <v>265 gal tote (1x265)</v>
          </cell>
          <cell r="H539">
            <v>5</v>
          </cell>
          <cell r="J539">
            <v>45689</v>
          </cell>
          <cell r="K539" t="str">
            <v>humic/fulvic acid</v>
          </cell>
        </row>
        <row r="540">
          <cell r="E540" t="str">
            <v>FulVic Acid (265 gal)</v>
          </cell>
          <cell r="F540" t="str">
            <v>Gal</v>
          </cell>
          <cell r="G540" t="str">
            <v>265 gal tote (1x265)</v>
          </cell>
          <cell r="H540">
            <v>5</v>
          </cell>
          <cell r="J540">
            <v>45658</v>
          </cell>
          <cell r="K540" t="str">
            <v>humic/fulvic acid</v>
          </cell>
        </row>
        <row r="541">
          <cell r="E541" t="str">
            <v>FulVic Acid (265 gal)</v>
          </cell>
          <cell r="F541" t="str">
            <v>Gal</v>
          </cell>
          <cell r="G541" t="str">
            <v>265 gal tote (1x265)</v>
          </cell>
          <cell r="H541">
            <v>5</v>
          </cell>
          <cell r="J541">
            <v>45658</v>
          </cell>
          <cell r="K541" t="str">
            <v>humic/fulvic acid</v>
          </cell>
        </row>
        <row r="542">
          <cell r="E542" t="str">
            <v>FulVic Acid (bulk gal)</v>
          </cell>
          <cell r="F542" t="str">
            <v>Gal</v>
          </cell>
          <cell r="G542" t="str">
            <v>bulk</v>
          </cell>
          <cell r="H542">
            <v>2.75</v>
          </cell>
          <cell r="I542">
            <v>3</v>
          </cell>
          <cell r="J542">
            <v>45809</v>
          </cell>
          <cell r="K542" t="str">
            <v>humic/fulvic acid</v>
          </cell>
        </row>
        <row r="543">
          <cell r="E543" t="str">
            <v>FulVic Acid (bulk gal)</v>
          </cell>
          <cell r="F543" t="str">
            <v>Gal</v>
          </cell>
          <cell r="G543" t="str">
            <v>bulk</v>
          </cell>
          <cell r="H543">
            <v>3</v>
          </cell>
          <cell r="J543">
            <v>45809</v>
          </cell>
          <cell r="K543" t="str">
            <v>humic/fulvic acid</v>
          </cell>
        </row>
        <row r="544">
          <cell r="E544" t="str">
            <v>FulVic Acid (bulk gal)</v>
          </cell>
          <cell r="F544" t="str">
            <v>Gal</v>
          </cell>
          <cell r="G544" t="str">
            <v>bulk</v>
          </cell>
          <cell r="H544">
            <v>3</v>
          </cell>
          <cell r="J544">
            <v>45809</v>
          </cell>
          <cell r="K544" t="str">
            <v>humic/fulvic acid</v>
          </cell>
        </row>
        <row r="545">
          <cell r="E545" t="str">
            <v>FulVic Acid (bulk gal)</v>
          </cell>
          <cell r="F545" t="str">
            <v>Gal</v>
          </cell>
          <cell r="G545" t="str">
            <v>bulk</v>
          </cell>
          <cell r="H545">
            <v>3</v>
          </cell>
          <cell r="J545">
            <v>45809</v>
          </cell>
          <cell r="K545" t="str">
            <v>humic/fulvic acid</v>
          </cell>
        </row>
        <row r="546">
          <cell r="E546" t="str">
            <v>FulVic Acid (bulk gal)</v>
          </cell>
          <cell r="F546" t="str">
            <v>Gal</v>
          </cell>
          <cell r="G546" t="str">
            <v>bulk</v>
          </cell>
          <cell r="H546">
            <v>3</v>
          </cell>
          <cell r="J546">
            <v>45809</v>
          </cell>
          <cell r="K546" t="str">
            <v>humic/fulvic acid</v>
          </cell>
        </row>
        <row r="547">
          <cell r="E547" t="str">
            <v>FulVic Acid (bulk gal)</v>
          </cell>
          <cell r="F547" t="str">
            <v>Gal</v>
          </cell>
          <cell r="G547" t="str">
            <v>bulk</v>
          </cell>
          <cell r="H547">
            <v>3</v>
          </cell>
          <cell r="J547">
            <v>45689</v>
          </cell>
          <cell r="K547" t="str">
            <v>humic/fulvic acid</v>
          </cell>
        </row>
        <row r="548">
          <cell r="E548" t="str">
            <v>FulVic Acid (bulk gal)</v>
          </cell>
          <cell r="F548" t="str">
            <v>Gal</v>
          </cell>
          <cell r="G548" t="str">
            <v>bulk</v>
          </cell>
          <cell r="H548">
            <v>3</v>
          </cell>
          <cell r="J548">
            <v>45689</v>
          </cell>
          <cell r="K548" t="str">
            <v>humic/fulvic acid</v>
          </cell>
        </row>
        <row r="549">
          <cell r="E549" t="str">
            <v>FulVic Acid (bulk gal)</v>
          </cell>
          <cell r="F549" t="str">
            <v>Gal</v>
          </cell>
          <cell r="G549" t="str">
            <v>bulk</v>
          </cell>
          <cell r="H549">
            <v>3</v>
          </cell>
          <cell r="J549">
            <v>45658</v>
          </cell>
          <cell r="K549" t="str">
            <v>humic/fulvic acid</v>
          </cell>
        </row>
        <row r="550">
          <cell r="E550" t="str">
            <v>FulVic Acid (bulk gal)</v>
          </cell>
          <cell r="F550" t="str">
            <v>Gal</v>
          </cell>
          <cell r="G550" t="str">
            <v>bulk</v>
          </cell>
          <cell r="H550">
            <v>3</v>
          </cell>
          <cell r="J550">
            <v>45658</v>
          </cell>
          <cell r="K550" t="str">
            <v>humic/fulvic acid</v>
          </cell>
        </row>
        <row r="551">
          <cell r="E551" t="str">
            <v>Fungi-Phite (2.5 gal)</v>
          </cell>
          <cell r="F551" t="str">
            <v>Gal</v>
          </cell>
          <cell r="G551" t="str">
            <v>180 gal plt (36 cs x (2x2.5))</v>
          </cell>
          <cell r="H551">
            <v>19.227999999999998</v>
          </cell>
          <cell r="I551">
            <v>20.9</v>
          </cell>
          <cell r="J551">
            <v>45809</v>
          </cell>
          <cell r="K551" t="str">
            <v>phosphite</v>
          </cell>
        </row>
        <row r="552">
          <cell r="E552" t="str">
            <v>Fungi-Phite (2.5 gal)</v>
          </cell>
          <cell r="F552" t="str">
            <v>Gal</v>
          </cell>
          <cell r="G552" t="str">
            <v>180 gal plt (36 cs x (2x2.5))</v>
          </cell>
          <cell r="H552">
            <v>19.227999999999998</v>
          </cell>
          <cell r="I552">
            <v>20.9</v>
          </cell>
          <cell r="J552">
            <v>45809</v>
          </cell>
          <cell r="K552" t="str">
            <v>phosphite</v>
          </cell>
        </row>
        <row r="553">
          <cell r="E553" t="str">
            <v>Fungi-Phite (2.5 gal)</v>
          </cell>
          <cell r="F553" t="str">
            <v>Gal</v>
          </cell>
          <cell r="G553" t="str">
            <v>180 gal plt (36 cs x (2x2.5))</v>
          </cell>
          <cell r="H553">
            <v>19.227999999999998</v>
          </cell>
          <cell r="I553">
            <v>20.9</v>
          </cell>
          <cell r="J553">
            <v>45809</v>
          </cell>
          <cell r="K553" t="str">
            <v>phosphite</v>
          </cell>
        </row>
        <row r="554">
          <cell r="E554" t="str">
            <v>Fungi-Phite (2.5 gal)</v>
          </cell>
          <cell r="F554" t="str">
            <v>Gal</v>
          </cell>
          <cell r="G554" t="str">
            <v>180 gal plt (36 cs x (2x2.5))</v>
          </cell>
          <cell r="H554">
            <v>20.76624</v>
          </cell>
          <cell r="I554">
            <v>20.9</v>
          </cell>
          <cell r="J554">
            <v>45809</v>
          </cell>
          <cell r="K554" t="str">
            <v>phosphite</v>
          </cell>
        </row>
        <row r="555">
          <cell r="E555" t="str">
            <v>Fungi-Phite (2.5 gal)</v>
          </cell>
          <cell r="F555" t="str">
            <v>Gal</v>
          </cell>
          <cell r="G555" t="str">
            <v>180 gal plt (36 cs x (2x2.5))</v>
          </cell>
          <cell r="H555">
            <v>19.227999999999998</v>
          </cell>
          <cell r="I555">
            <v>20.9</v>
          </cell>
          <cell r="J555">
            <v>45809</v>
          </cell>
          <cell r="K555" t="str">
            <v>phosphite</v>
          </cell>
        </row>
        <row r="556">
          <cell r="E556" t="str">
            <v>Fungi-Phite (2.5 gal)</v>
          </cell>
          <cell r="F556" t="str">
            <v>Gal</v>
          </cell>
          <cell r="G556" t="str">
            <v>180 gal plt (36 cs x (2x2.5))</v>
          </cell>
          <cell r="H556">
            <v>20.9</v>
          </cell>
          <cell r="J556">
            <v>45809</v>
          </cell>
          <cell r="K556" t="str">
            <v>phosphite</v>
          </cell>
        </row>
        <row r="557">
          <cell r="E557" t="str">
            <v>Fungi-Phite (2.5 gal)</v>
          </cell>
          <cell r="F557" t="str">
            <v>Gal</v>
          </cell>
          <cell r="G557" t="str">
            <v>180 gal plt (36 cs x (2x2.5))</v>
          </cell>
          <cell r="H557">
            <v>20.9</v>
          </cell>
          <cell r="J557">
            <v>45809</v>
          </cell>
          <cell r="K557" t="str">
            <v>phosphite</v>
          </cell>
        </row>
        <row r="558">
          <cell r="E558" t="str">
            <v>Fungi-Phite (2.5 gal)</v>
          </cell>
          <cell r="F558" t="str">
            <v>Gal</v>
          </cell>
          <cell r="G558" t="str">
            <v>180 gal plt (36 cs x (2x2.5))</v>
          </cell>
          <cell r="H558">
            <v>20.9</v>
          </cell>
          <cell r="J558">
            <v>45809</v>
          </cell>
          <cell r="K558" t="str">
            <v>phosphite</v>
          </cell>
        </row>
        <row r="559">
          <cell r="E559" t="str">
            <v>Fungi-Phite (2.5 gal)</v>
          </cell>
          <cell r="F559" t="str">
            <v>Gal</v>
          </cell>
          <cell r="G559" t="str">
            <v>180 gal plt (36 cs x (2x2.5))</v>
          </cell>
          <cell r="H559">
            <v>20.9</v>
          </cell>
          <cell r="J559">
            <v>45809</v>
          </cell>
          <cell r="K559" t="str">
            <v>phosphite</v>
          </cell>
        </row>
        <row r="560">
          <cell r="E560" t="str">
            <v>Fungi-Phite (2.5 gal)</v>
          </cell>
          <cell r="F560" t="str">
            <v>Gal</v>
          </cell>
          <cell r="G560" t="str">
            <v>180 gal plt (36 cs x (2x2.5))</v>
          </cell>
          <cell r="H560">
            <v>20.9</v>
          </cell>
          <cell r="J560">
            <v>45809</v>
          </cell>
          <cell r="K560" t="str">
            <v>phosphite</v>
          </cell>
        </row>
        <row r="561">
          <cell r="E561" t="str">
            <v>Fungi-Phite (2.5 gal)</v>
          </cell>
          <cell r="F561" t="str">
            <v>Gal</v>
          </cell>
          <cell r="G561" t="str">
            <v>180 gal plt (36 cs x (2x2.5))</v>
          </cell>
          <cell r="H561">
            <v>20.9</v>
          </cell>
          <cell r="J561">
            <v>45809</v>
          </cell>
          <cell r="K561" t="str">
            <v>phosphite</v>
          </cell>
        </row>
        <row r="562">
          <cell r="E562" t="str">
            <v>Fungi-Phite (2.5 gal)</v>
          </cell>
          <cell r="F562" t="str">
            <v>Gal</v>
          </cell>
          <cell r="G562" t="str">
            <v>180 gal plt (36 cs x (2x2.5))</v>
          </cell>
          <cell r="H562">
            <v>19.227999999999998</v>
          </cell>
          <cell r="I562">
            <v>20.9</v>
          </cell>
          <cell r="J562">
            <v>45809</v>
          </cell>
          <cell r="K562" t="str">
            <v>phosphite</v>
          </cell>
        </row>
        <row r="563">
          <cell r="E563" t="str">
            <v>Fungi-Phite (2.5 gal)</v>
          </cell>
          <cell r="F563" t="str">
            <v>Gal</v>
          </cell>
          <cell r="G563" t="str">
            <v>180 gal plt (36 cs x (2x2.5))</v>
          </cell>
          <cell r="H563">
            <v>17.25</v>
          </cell>
          <cell r="J563">
            <v>45689</v>
          </cell>
          <cell r="K563" t="str">
            <v>phosphite</v>
          </cell>
        </row>
        <row r="564">
          <cell r="E564" t="str">
            <v>Fungi-Phite (2.5 gal)</v>
          </cell>
          <cell r="F564" t="str">
            <v>Gal</v>
          </cell>
          <cell r="G564" t="str">
            <v>180 gal plt (36 cs x (2x2.5))</v>
          </cell>
          <cell r="H564">
            <v>17.25</v>
          </cell>
          <cell r="J564">
            <v>45689</v>
          </cell>
          <cell r="K564" t="str">
            <v>phosphite</v>
          </cell>
        </row>
        <row r="565">
          <cell r="E565" t="str">
            <v>Fungi-Phite (2.5 gal)</v>
          </cell>
          <cell r="F565" t="str">
            <v>Gal</v>
          </cell>
          <cell r="G565" t="str">
            <v>180 gal plt (36 cs x (2x2.5))</v>
          </cell>
          <cell r="H565">
            <v>20.9</v>
          </cell>
          <cell r="J565">
            <v>45839</v>
          </cell>
          <cell r="K565" t="str">
            <v>phosphite</v>
          </cell>
        </row>
        <row r="566">
          <cell r="E566" t="str">
            <v>Fungi-Phite (2.5 gal)</v>
          </cell>
          <cell r="F566" t="str">
            <v>Gal</v>
          </cell>
          <cell r="G566" t="str">
            <v>180 gal plt (36 cs x (2x2.5))</v>
          </cell>
          <cell r="H566">
            <v>20.9</v>
          </cell>
          <cell r="J566">
            <v>45658</v>
          </cell>
          <cell r="K566" t="str">
            <v>phosphite</v>
          </cell>
        </row>
        <row r="567">
          <cell r="E567" t="str">
            <v>Fungi-Phite (2.5 gal)</v>
          </cell>
          <cell r="F567" t="str">
            <v>Gal</v>
          </cell>
          <cell r="G567" t="str">
            <v>180 gal plt (36 cs x (2x2.5))</v>
          </cell>
          <cell r="H567">
            <v>20.9</v>
          </cell>
          <cell r="J567">
            <v>45658</v>
          </cell>
          <cell r="K567" t="str">
            <v>phosphite</v>
          </cell>
        </row>
        <row r="568">
          <cell r="E568" t="str">
            <v>Fungi-Phite (265 gal)</v>
          </cell>
          <cell r="F568" t="str">
            <v>Gal</v>
          </cell>
          <cell r="G568" t="str">
            <v>265 gal tote (1x265)</v>
          </cell>
          <cell r="H568">
            <v>18.308</v>
          </cell>
          <cell r="I568">
            <v>19.899999999999999</v>
          </cell>
          <cell r="J568">
            <v>45809</v>
          </cell>
          <cell r="K568" t="str">
            <v>phosphite</v>
          </cell>
        </row>
        <row r="569">
          <cell r="E569" t="str">
            <v>Fungi-Phite (265 gal)</v>
          </cell>
          <cell r="F569" t="str">
            <v>Gal</v>
          </cell>
          <cell r="G569" t="str">
            <v>265 gal tote (1x265)</v>
          </cell>
          <cell r="H569">
            <v>18.308</v>
          </cell>
          <cell r="I569">
            <v>19.899999999999999</v>
          </cell>
          <cell r="J569">
            <v>45809</v>
          </cell>
          <cell r="K569" t="str">
            <v>phosphite</v>
          </cell>
        </row>
        <row r="570">
          <cell r="E570" t="str">
            <v>Fungi-Phite (265 gal)</v>
          </cell>
          <cell r="F570" t="str">
            <v>Gal</v>
          </cell>
          <cell r="G570" t="str">
            <v>265 gal tote (1x265)</v>
          </cell>
          <cell r="H570">
            <v>18.308</v>
          </cell>
          <cell r="I570">
            <v>19.899999999999999</v>
          </cell>
          <cell r="J570">
            <v>45809</v>
          </cell>
          <cell r="K570" t="str">
            <v>phosphite</v>
          </cell>
        </row>
        <row r="571">
          <cell r="E571" t="str">
            <v>Fungi-Phite (265 gal)</v>
          </cell>
          <cell r="F571" t="str">
            <v>Gal</v>
          </cell>
          <cell r="G571" t="str">
            <v>265 gal tote (1x265)</v>
          </cell>
          <cell r="H571">
            <v>19.772640000000003</v>
          </cell>
          <cell r="I571">
            <v>19.899999999999999</v>
          </cell>
          <cell r="J571">
            <v>45809</v>
          </cell>
          <cell r="K571" t="str">
            <v>phosphite</v>
          </cell>
        </row>
        <row r="572">
          <cell r="E572" t="str">
            <v>Fungi-Phite (265 gal)</v>
          </cell>
          <cell r="F572" t="str">
            <v>Gal</v>
          </cell>
          <cell r="G572" t="str">
            <v>265 gal tote (1x265)</v>
          </cell>
          <cell r="H572">
            <v>18.308</v>
          </cell>
          <cell r="I572">
            <v>19.899999999999999</v>
          </cell>
          <cell r="J572">
            <v>45809</v>
          </cell>
          <cell r="K572" t="str">
            <v>phosphite</v>
          </cell>
        </row>
        <row r="573">
          <cell r="E573" t="str">
            <v>Fungi-Phite (265 gal)</v>
          </cell>
          <cell r="F573" t="str">
            <v>Gal</v>
          </cell>
          <cell r="G573" t="str">
            <v>265 gal tote (1x265)</v>
          </cell>
          <cell r="H573">
            <v>19.899999999999999</v>
          </cell>
          <cell r="J573">
            <v>45809</v>
          </cell>
          <cell r="K573" t="str">
            <v>phosphite</v>
          </cell>
        </row>
        <row r="574">
          <cell r="E574" t="str">
            <v>Fungi-Phite (265 gal)</v>
          </cell>
          <cell r="F574" t="str">
            <v>Gal</v>
          </cell>
          <cell r="G574" t="str">
            <v>265 gal tote (1x265)</v>
          </cell>
          <cell r="H574">
            <v>19.899999999999999</v>
          </cell>
          <cell r="J574">
            <v>45809</v>
          </cell>
          <cell r="K574" t="str">
            <v>phosphite</v>
          </cell>
        </row>
        <row r="575">
          <cell r="E575" t="str">
            <v>Fungi-Phite (265 gal)</v>
          </cell>
          <cell r="F575" t="str">
            <v>Gal</v>
          </cell>
          <cell r="G575" t="str">
            <v>265 gal tote (1x265)</v>
          </cell>
          <cell r="H575">
            <v>19.899999999999999</v>
          </cell>
          <cell r="J575">
            <v>45809</v>
          </cell>
          <cell r="K575" t="str">
            <v>phosphite</v>
          </cell>
        </row>
        <row r="576">
          <cell r="E576" t="str">
            <v>Fungi-Phite (265 gal)</v>
          </cell>
          <cell r="F576" t="str">
            <v>Gal</v>
          </cell>
          <cell r="G576" t="str">
            <v>265 gal tote (1x265)</v>
          </cell>
          <cell r="H576">
            <v>19.899999999999999</v>
          </cell>
          <cell r="J576">
            <v>45809</v>
          </cell>
          <cell r="K576" t="str">
            <v>phosphite</v>
          </cell>
        </row>
        <row r="577">
          <cell r="E577" t="str">
            <v>Fungi-Phite (265 gal)</v>
          </cell>
          <cell r="F577" t="str">
            <v>Gal</v>
          </cell>
          <cell r="G577" t="str">
            <v>265 gal tote (1x265)</v>
          </cell>
          <cell r="H577">
            <v>19.899999999999999</v>
          </cell>
          <cell r="J577">
            <v>45809</v>
          </cell>
          <cell r="K577" t="str">
            <v>phosphite</v>
          </cell>
        </row>
        <row r="578">
          <cell r="E578" t="str">
            <v>Fungi-Phite (265 gal)</v>
          </cell>
          <cell r="F578" t="str">
            <v>Gal</v>
          </cell>
          <cell r="G578" t="str">
            <v>265 gal tote (1x265)</v>
          </cell>
          <cell r="H578">
            <v>19.899999999999999</v>
          </cell>
          <cell r="J578">
            <v>45809</v>
          </cell>
          <cell r="K578" t="str">
            <v>phosphite</v>
          </cell>
        </row>
        <row r="579">
          <cell r="E579" t="str">
            <v>Fungi-Phite (265 gal)</v>
          </cell>
          <cell r="F579" t="str">
            <v>Gal</v>
          </cell>
          <cell r="G579" t="str">
            <v>265 gal tote (1x265)</v>
          </cell>
          <cell r="H579">
            <v>18.308</v>
          </cell>
          <cell r="I579">
            <v>19.899999999999999</v>
          </cell>
          <cell r="J579">
            <v>45809</v>
          </cell>
          <cell r="K579" t="str">
            <v>phosphite</v>
          </cell>
        </row>
        <row r="580">
          <cell r="E580" t="str">
            <v>Fungi-Phite (265 gal)</v>
          </cell>
          <cell r="F580" t="str">
            <v>Gal</v>
          </cell>
          <cell r="G580" t="str">
            <v>265 gal tote (1x265)</v>
          </cell>
          <cell r="H580">
            <v>16.25</v>
          </cell>
          <cell r="J580">
            <v>45689</v>
          </cell>
          <cell r="K580" t="str">
            <v>phosphite</v>
          </cell>
        </row>
        <row r="581">
          <cell r="E581" t="str">
            <v>Fungi-Phite (265 gal)</v>
          </cell>
          <cell r="F581" t="str">
            <v>Gal</v>
          </cell>
          <cell r="G581" t="str">
            <v>265 gal tote (1x265)</v>
          </cell>
          <cell r="H581">
            <v>16.25</v>
          </cell>
          <cell r="J581">
            <v>45689</v>
          </cell>
          <cell r="K581" t="str">
            <v>phosphite</v>
          </cell>
        </row>
        <row r="582">
          <cell r="E582" t="str">
            <v>Fungi-Phite (265 gal)</v>
          </cell>
          <cell r="F582" t="str">
            <v>Gal</v>
          </cell>
          <cell r="G582" t="str">
            <v>265 gal tote (1x265)</v>
          </cell>
          <cell r="H582">
            <v>19.899999999999999</v>
          </cell>
          <cell r="J582">
            <v>45839</v>
          </cell>
          <cell r="K582" t="str">
            <v>phosphite</v>
          </cell>
        </row>
        <row r="583">
          <cell r="E583" t="str">
            <v>Fungi-Phite (265 gal)</v>
          </cell>
          <cell r="F583" t="str">
            <v>Gal</v>
          </cell>
          <cell r="G583" t="str">
            <v>265 gal tote (1x265)</v>
          </cell>
          <cell r="H583">
            <v>19.899999999999999</v>
          </cell>
          <cell r="J583">
            <v>45658</v>
          </cell>
          <cell r="K583" t="str">
            <v>phosphite</v>
          </cell>
        </row>
        <row r="584">
          <cell r="E584" t="str">
            <v>Fungi-Phite (265 gal)</v>
          </cell>
          <cell r="F584" t="str">
            <v>Gal</v>
          </cell>
          <cell r="G584" t="str">
            <v>265 gal tote (1x265)</v>
          </cell>
          <cell r="H584">
            <v>19.899999999999999</v>
          </cell>
          <cell r="J584">
            <v>45658</v>
          </cell>
          <cell r="K584" t="str">
            <v>phosphite</v>
          </cell>
        </row>
        <row r="585">
          <cell r="E585" t="str">
            <v>Fungi-Phite (bulk)</v>
          </cell>
          <cell r="F585" t="str">
            <v>Gal</v>
          </cell>
          <cell r="G585" t="str">
            <v>bulk</v>
          </cell>
          <cell r="H585">
            <v>17.387999999999998</v>
          </cell>
          <cell r="I585">
            <v>18.899999999999999</v>
          </cell>
          <cell r="J585">
            <v>45809</v>
          </cell>
          <cell r="K585" t="str">
            <v>phosphite</v>
          </cell>
        </row>
        <row r="586">
          <cell r="E586" t="str">
            <v>Fungi-Phite (bulk)</v>
          </cell>
          <cell r="F586" t="str">
            <v>Gal</v>
          </cell>
          <cell r="G586" t="str">
            <v>bulk</v>
          </cell>
          <cell r="H586">
            <v>17.387999999999998</v>
          </cell>
          <cell r="I586">
            <v>18.899999999999999</v>
          </cell>
          <cell r="J586">
            <v>45809</v>
          </cell>
          <cell r="K586" t="str">
            <v>phosphite</v>
          </cell>
        </row>
        <row r="587">
          <cell r="E587" t="str">
            <v>Fungi-Phite (bulk)</v>
          </cell>
          <cell r="F587" t="str">
            <v>Gal</v>
          </cell>
          <cell r="G587" t="str">
            <v>bulk</v>
          </cell>
          <cell r="H587">
            <v>17.387999999999998</v>
          </cell>
          <cell r="I587">
            <v>18.899999999999999</v>
          </cell>
          <cell r="J587">
            <v>45809</v>
          </cell>
          <cell r="K587" t="str">
            <v>phosphite</v>
          </cell>
        </row>
        <row r="588">
          <cell r="E588" t="str">
            <v>Fungi-Phite (bulk)</v>
          </cell>
          <cell r="F588" t="str">
            <v>Gal</v>
          </cell>
          <cell r="G588" t="str">
            <v>bulk</v>
          </cell>
          <cell r="H588">
            <v>18.779039999999998</v>
          </cell>
          <cell r="I588">
            <v>18.899999999999999</v>
          </cell>
          <cell r="J588">
            <v>45809</v>
          </cell>
          <cell r="K588" t="str">
            <v>phosphite</v>
          </cell>
        </row>
        <row r="589">
          <cell r="E589" t="str">
            <v>Fungi-Phite (bulk)</v>
          </cell>
          <cell r="F589" t="str">
            <v>Gal</v>
          </cell>
          <cell r="G589" t="str">
            <v>bulk</v>
          </cell>
          <cell r="H589">
            <v>17.387999999999998</v>
          </cell>
          <cell r="I589">
            <v>18.899999999999999</v>
          </cell>
          <cell r="J589">
            <v>45809</v>
          </cell>
          <cell r="K589" t="str">
            <v>phosphite</v>
          </cell>
        </row>
        <row r="590">
          <cell r="E590" t="str">
            <v>Fungi-Phite (bulk)</v>
          </cell>
          <cell r="F590" t="str">
            <v>Gal</v>
          </cell>
          <cell r="G590" t="str">
            <v>bulk</v>
          </cell>
          <cell r="H590">
            <v>18.899999999999999</v>
          </cell>
          <cell r="J590">
            <v>45809</v>
          </cell>
          <cell r="K590" t="str">
            <v>phosphite</v>
          </cell>
        </row>
        <row r="591">
          <cell r="E591" t="str">
            <v>Fungi-Phite (bulk)</v>
          </cell>
          <cell r="F591" t="str">
            <v>Gal</v>
          </cell>
          <cell r="G591" t="str">
            <v>bulk</v>
          </cell>
          <cell r="H591">
            <v>18.899999999999999</v>
          </cell>
          <cell r="J591">
            <v>45809</v>
          </cell>
          <cell r="K591" t="str">
            <v>phosphite</v>
          </cell>
        </row>
        <row r="592">
          <cell r="E592" t="str">
            <v>Fungi-Phite (bulk)</v>
          </cell>
          <cell r="F592" t="str">
            <v>Gal</v>
          </cell>
          <cell r="G592" t="str">
            <v>bulk</v>
          </cell>
          <cell r="H592">
            <v>18.899999999999999</v>
          </cell>
          <cell r="J592">
            <v>45809</v>
          </cell>
          <cell r="K592" t="str">
            <v>phosphite</v>
          </cell>
        </row>
        <row r="593">
          <cell r="E593" t="str">
            <v>Fungi-Phite (bulk)</v>
          </cell>
          <cell r="F593" t="str">
            <v>Gal</v>
          </cell>
          <cell r="G593" t="str">
            <v>bulk</v>
          </cell>
          <cell r="H593">
            <v>18.899999999999999</v>
          </cell>
          <cell r="J593">
            <v>45809</v>
          </cell>
          <cell r="K593" t="str">
            <v>phosphite</v>
          </cell>
        </row>
        <row r="594">
          <cell r="E594" t="str">
            <v>Fungi-Phite (bulk)</v>
          </cell>
          <cell r="F594" t="str">
            <v>Gal</v>
          </cell>
          <cell r="G594" t="str">
            <v>bulk</v>
          </cell>
          <cell r="H594">
            <v>18.899999999999999</v>
          </cell>
          <cell r="J594">
            <v>45809</v>
          </cell>
          <cell r="K594" t="str">
            <v>phosphite</v>
          </cell>
        </row>
        <row r="595">
          <cell r="E595" t="str">
            <v>Fungi-Phite (bulk)</v>
          </cell>
          <cell r="F595" t="str">
            <v>Gal</v>
          </cell>
          <cell r="G595" t="str">
            <v>bulk</v>
          </cell>
          <cell r="H595">
            <v>18.899999999999999</v>
          </cell>
          <cell r="J595">
            <v>45809</v>
          </cell>
          <cell r="K595" t="str">
            <v>phosphite</v>
          </cell>
        </row>
        <row r="596">
          <cell r="E596" t="str">
            <v>Fungi-Phite (bulk)</v>
          </cell>
          <cell r="F596" t="str">
            <v>Gal</v>
          </cell>
          <cell r="G596" t="str">
            <v>bulk</v>
          </cell>
          <cell r="H596">
            <v>17.387999999999998</v>
          </cell>
          <cell r="I596">
            <v>18.899999999999999</v>
          </cell>
          <cell r="J596">
            <v>45809</v>
          </cell>
          <cell r="K596" t="str">
            <v>phosphite</v>
          </cell>
        </row>
        <row r="597">
          <cell r="E597" t="str">
            <v>Fungi-Phite (bulk)</v>
          </cell>
          <cell r="F597" t="str">
            <v>Gal</v>
          </cell>
          <cell r="G597" t="str">
            <v>bulk</v>
          </cell>
          <cell r="H597">
            <v>15.25</v>
          </cell>
          <cell r="J597">
            <v>45689</v>
          </cell>
          <cell r="K597" t="str">
            <v>phosphite</v>
          </cell>
        </row>
        <row r="598">
          <cell r="E598" t="str">
            <v>Fungi-Phite (bulk)</v>
          </cell>
          <cell r="F598" t="str">
            <v>Gal</v>
          </cell>
          <cell r="G598" t="str">
            <v>bulk</v>
          </cell>
          <cell r="H598">
            <v>15.25</v>
          </cell>
          <cell r="J598">
            <v>45689</v>
          </cell>
          <cell r="K598" t="str">
            <v>phosphite</v>
          </cell>
        </row>
        <row r="599">
          <cell r="E599" t="str">
            <v>Fungi-Phite (bulk)</v>
          </cell>
          <cell r="F599" t="str">
            <v>Gal</v>
          </cell>
          <cell r="G599" t="str">
            <v>bulk</v>
          </cell>
          <cell r="H599">
            <v>18.899999999999999</v>
          </cell>
          <cell r="J599">
            <v>45839</v>
          </cell>
          <cell r="K599" t="str">
            <v>phosphite</v>
          </cell>
        </row>
        <row r="600">
          <cell r="E600" t="str">
            <v>Fungi-Phite (bulk)</v>
          </cell>
          <cell r="F600" t="str">
            <v>Gal</v>
          </cell>
          <cell r="G600" t="str">
            <v>bulk</v>
          </cell>
          <cell r="H600">
            <v>18.899999999999999</v>
          </cell>
          <cell r="J600">
            <v>45658</v>
          </cell>
          <cell r="K600" t="str">
            <v>phosphite</v>
          </cell>
        </row>
        <row r="601">
          <cell r="E601" t="str">
            <v>Fungi-Phite (bulk)</v>
          </cell>
          <cell r="F601" t="str">
            <v>Gal</v>
          </cell>
          <cell r="G601" t="str">
            <v>bulk</v>
          </cell>
          <cell r="H601">
            <v>18.899999999999999</v>
          </cell>
          <cell r="J601">
            <v>45658</v>
          </cell>
          <cell r="K601" t="str">
            <v>phosphite</v>
          </cell>
        </row>
        <row r="602">
          <cell r="E602" t="str">
            <v>Gen Max Phite R (2.5 gal) (GS Long)</v>
          </cell>
          <cell r="F602" t="str">
            <v>Gal</v>
          </cell>
          <cell r="G602" t="str">
            <v>180 gal plt (36 cs x (2x2.5))</v>
          </cell>
          <cell r="H602">
            <v>22.5</v>
          </cell>
          <cell r="J602">
            <v>45658</v>
          </cell>
          <cell r="K602" t="str">
            <v>phosphite</v>
          </cell>
        </row>
        <row r="603">
          <cell r="E603" t="str">
            <v>Gen Max Phite R (265 gal) (GS Long)</v>
          </cell>
          <cell r="F603" t="str">
            <v>Gal</v>
          </cell>
          <cell r="G603" t="str">
            <v>265 gal tote (1x265)</v>
          </cell>
          <cell r="H603">
            <v>21.5</v>
          </cell>
          <cell r="J603">
            <v>45658</v>
          </cell>
          <cell r="K603" t="str">
            <v>phosphite</v>
          </cell>
        </row>
        <row r="604">
          <cell r="E604" t="str">
            <v>Genesis BupHer Mg (2.5 gal) (GS Long)</v>
          </cell>
          <cell r="F604" t="str">
            <v>Gal</v>
          </cell>
          <cell r="G604" t="str">
            <v>180 gal plt (36 cs x (2x2.5))</v>
          </cell>
          <cell r="H604">
            <v>10</v>
          </cell>
          <cell r="J604">
            <v>45658</v>
          </cell>
          <cell r="K604" t="str">
            <v>nutrient</v>
          </cell>
        </row>
        <row r="605">
          <cell r="E605" t="str">
            <v>Genesis BupHer Mg (265 gal) (GS Long)</v>
          </cell>
          <cell r="F605" t="str">
            <v>Gal</v>
          </cell>
          <cell r="G605" t="str">
            <v>265 gal tote (1x265)</v>
          </cell>
          <cell r="H605">
            <v>9</v>
          </cell>
          <cell r="J605">
            <v>45658</v>
          </cell>
          <cell r="K605" t="str">
            <v>nutrient</v>
          </cell>
        </row>
        <row r="606">
          <cell r="E606" t="str">
            <v xml:space="preserve">Gen-Max Cal-12 (265 gal) (GS Long) </v>
          </cell>
          <cell r="F606" t="str">
            <v>Gal</v>
          </cell>
          <cell r="G606" t="str">
            <v>265 gal tote (1x265)</v>
          </cell>
          <cell r="H606">
            <v>5</v>
          </cell>
          <cell r="J606">
            <v>45658</v>
          </cell>
          <cell r="K606" t="str">
            <v>nutrient</v>
          </cell>
        </row>
        <row r="607">
          <cell r="E607" t="str">
            <v>Gen-Max Cal-12 (bulk) (GS Long) Shuttle Refill</v>
          </cell>
          <cell r="F607" t="str">
            <v>Gal</v>
          </cell>
          <cell r="G607" t="str">
            <v>bulk</v>
          </cell>
          <cell r="H607">
            <v>2.4500000000000002</v>
          </cell>
          <cell r="J607">
            <v>45658</v>
          </cell>
          <cell r="K607" t="str">
            <v>nutrient</v>
          </cell>
        </row>
        <row r="608">
          <cell r="E608" t="str">
            <v>Gran Triangle Granular Micronutrients (1x2000 lb)</v>
          </cell>
          <cell r="F608" t="str">
            <v>Short ton</v>
          </cell>
          <cell r="G608" t="str">
            <v>2000 lb plt (40x50lb)</v>
          </cell>
          <cell r="H608">
            <v>2004</v>
          </cell>
          <cell r="J608">
            <v>45809</v>
          </cell>
          <cell r="K608" t="str">
            <v>nutrient</v>
          </cell>
        </row>
        <row r="609">
          <cell r="E609" t="str">
            <v>Gro-Natural Calcium (2.5 gal)</v>
          </cell>
          <cell r="F609" t="str">
            <v>Gal</v>
          </cell>
          <cell r="G609" t="str">
            <v>180 gal plt (36 cs x (2x2.5))</v>
          </cell>
          <cell r="H609">
            <v>14.200000000000001</v>
          </cell>
          <cell r="J609">
            <v>45658</v>
          </cell>
          <cell r="K609" t="str">
            <v>nutrient</v>
          </cell>
        </row>
        <row r="610">
          <cell r="E610" t="str">
            <v>Gro-Natural Calcium (265 gal)</v>
          </cell>
          <cell r="F610" t="str">
            <v>Gal</v>
          </cell>
          <cell r="G610" t="str">
            <v>265 gal tote (1x265)</v>
          </cell>
          <cell r="H610">
            <v>13.200000000000001</v>
          </cell>
          <cell r="J610">
            <v>45658</v>
          </cell>
          <cell r="K610" t="str">
            <v>nutrient</v>
          </cell>
        </row>
        <row r="611">
          <cell r="E611" t="str">
            <v>Gro-Natural Magnesium (2.5 gal)</v>
          </cell>
          <cell r="F611" t="str">
            <v>Gal</v>
          </cell>
          <cell r="G611" t="str">
            <v>180 gal plt (36 cs x (2x2.5))</v>
          </cell>
          <cell r="H611">
            <v>14.200000000000001</v>
          </cell>
          <cell r="J611">
            <v>45658</v>
          </cell>
          <cell r="K611" t="str">
            <v>nutrient</v>
          </cell>
        </row>
        <row r="612">
          <cell r="E612" t="str">
            <v>Gro-Natural Magnesium (265 gal)</v>
          </cell>
          <cell r="F612" t="str">
            <v>Gal</v>
          </cell>
          <cell r="G612" t="str">
            <v>265 gal tote (1x265)</v>
          </cell>
          <cell r="H612">
            <v>13.200000000000001</v>
          </cell>
          <cell r="J612">
            <v>45658</v>
          </cell>
          <cell r="K612" t="str">
            <v>nutrient</v>
          </cell>
        </row>
        <row r="613">
          <cell r="E613" t="str">
            <v>Gro-Natural Multi-Mineral (2.5 gal)</v>
          </cell>
          <cell r="F613" t="str">
            <v>Gal</v>
          </cell>
          <cell r="G613" t="str">
            <v>180 gal plt (36 cs x (2x2.5))</v>
          </cell>
          <cell r="H613">
            <v>14.200000000000001</v>
          </cell>
          <cell r="J613">
            <v>45658</v>
          </cell>
          <cell r="K613" t="str">
            <v>nutrient</v>
          </cell>
        </row>
        <row r="614">
          <cell r="E614" t="str">
            <v>Gro-Natural Multi-Mineral (265 gal)</v>
          </cell>
          <cell r="F614" t="str">
            <v>Gal</v>
          </cell>
          <cell r="G614" t="str">
            <v>265 gal tote (1x265)</v>
          </cell>
          <cell r="H614">
            <v>13.200000000000001</v>
          </cell>
          <cell r="J614">
            <v>45658</v>
          </cell>
          <cell r="K614" t="str">
            <v>nutrient</v>
          </cell>
        </row>
        <row r="615">
          <cell r="E615" t="str">
            <v>Gro-Natural Zinc (2.5 gal)</v>
          </cell>
          <cell r="F615" t="str">
            <v>Gal</v>
          </cell>
          <cell r="G615" t="str">
            <v>180 gal plt (36 cs x (2x2.5))</v>
          </cell>
          <cell r="H615">
            <v>14.200000000000001</v>
          </cell>
          <cell r="J615">
            <v>45658</v>
          </cell>
          <cell r="K615" t="str">
            <v>nutrient</v>
          </cell>
        </row>
        <row r="616">
          <cell r="E616" t="str">
            <v>Gro-Natural Zinc (265 gal)</v>
          </cell>
          <cell r="F616" t="str">
            <v>Gal</v>
          </cell>
          <cell r="G616" t="str">
            <v>265 gal tote (1x265)</v>
          </cell>
          <cell r="H616">
            <v>13.200000000000001</v>
          </cell>
          <cell r="J616">
            <v>45658</v>
          </cell>
          <cell r="K616" t="str">
            <v>nutrient</v>
          </cell>
        </row>
        <row r="617">
          <cell r="E617" t="str">
            <v>Gro-Phite (2.5 gal)</v>
          </cell>
          <cell r="F617" t="str">
            <v>Gal</v>
          </cell>
          <cell r="G617" t="str">
            <v>180 gal plt (36 cs x (2x2.5))</v>
          </cell>
          <cell r="H617">
            <v>23.138000000000002</v>
          </cell>
          <cell r="I617">
            <v>25.150000000000002</v>
          </cell>
          <cell r="J617">
            <v>45809</v>
          </cell>
          <cell r="K617" t="str">
            <v>phosphite</v>
          </cell>
        </row>
        <row r="618">
          <cell r="E618" t="str">
            <v>Gro-Phite (2.5 gal)</v>
          </cell>
          <cell r="F618" t="str">
            <v>Gal</v>
          </cell>
          <cell r="G618" t="str">
            <v>180 gal plt (36 cs x (2x2.5))</v>
          </cell>
          <cell r="H618">
            <v>23.138000000000002</v>
          </cell>
          <cell r="I618">
            <v>25.150000000000002</v>
          </cell>
          <cell r="J618">
            <v>45809</v>
          </cell>
          <cell r="K618" t="str">
            <v>phosphite</v>
          </cell>
        </row>
        <row r="619">
          <cell r="E619" t="str">
            <v>Gro-Phite (2.5 gal)</v>
          </cell>
          <cell r="F619" t="str">
            <v>Gal</v>
          </cell>
          <cell r="G619" t="str">
            <v>180 gal plt (36 cs x (2x2.5))</v>
          </cell>
          <cell r="H619">
            <v>23.138000000000002</v>
          </cell>
          <cell r="I619">
            <v>25.150000000000002</v>
          </cell>
          <cell r="J619">
            <v>45809</v>
          </cell>
          <cell r="K619" t="str">
            <v>phosphite</v>
          </cell>
        </row>
        <row r="620">
          <cell r="E620" t="str">
            <v>Gro-Phite (2.5 gal)</v>
          </cell>
          <cell r="F620" t="str">
            <v>Gal</v>
          </cell>
          <cell r="G620" t="str">
            <v>180 gal plt (36 cs x (2x2.5))</v>
          </cell>
          <cell r="H620">
            <v>24.989040000000003</v>
          </cell>
          <cell r="I620">
            <v>25.150000000000002</v>
          </cell>
          <cell r="J620">
            <v>45809</v>
          </cell>
          <cell r="K620" t="str">
            <v>phosphite</v>
          </cell>
        </row>
        <row r="621">
          <cell r="E621" t="str">
            <v>Gro-Phite (2.5 gal)</v>
          </cell>
          <cell r="F621" t="str">
            <v>Gal</v>
          </cell>
          <cell r="G621" t="str">
            <v>180 gal plt (36 cs x (2x2.5))</v>
          </cell>
          <cell r="H621">
            <v>23.138000000000002</v>
          </cell>
          <cell r="I621">
            <v>25.150000000000002</v>
          </cell>
          <cell r="J621">
            <v>45809</v>
          </cell>
          <cell r="K621" t="str">
            <v>phosphite</v>
          </cell>
        </row>
        <row r="622">
          <cell r="E622" t="str">
            <v>Gro-Phite (2.5 gal)</v>
          </cell>
          <cell r="F622" t="str">
            <v>Gal</v>
          </cell>
          <cell r="G622" t="str">
            <v>180 gal plt (36 cs x (2x2.5))</v>
          </cell>
          <cell r="H622">
            <v>25.150000000000002</v>
          </cell>
          <cell r="J622">
            <v>45809</v>
          </cell>
          <cell r="K622" t="str">
            <v>phosphite</v>
          </cell>
        </row>
        <row r="623">
          <cell r="E623" t="str">
            <v>Gro-Phite (2.5 gal)</v>
          </cell>
          <cell r="F623" t="str">
            <v>Gal</v>
          </cell>
          <cell r="G623" t="str">
            <v>180 gal plt (36 cs x (2x2.5))</v>
          </cell>
          <cell r="H623">
            <v>25.150000000000002</v>
          </cell>
          <cell r="J623">
            <v>45809</v>
          </cell>
          <cell r="K623" t="str">
            <v>phosphite</v>
          </cell>
        </row>
        <row r="624">
          <cell r="E624" t="str">
            <v>Gro-Phite (2.5 gal)</v>
          </cell>
          <cell r="F624" t="str">
            <v>Gal</v>
          </cell>
          <cell r="G624" t="str">
            <v>180 gal plt (36 cs x (2x2.5))</v>
          </cell>
          <cell r="H624">
            <v>25.150000000000002</v>
          </cell>
          <cell r="J624">
            <v>45809</v>
          </cell>
          <cell r="K624" t="str">
            <v>phosphite</v>
          </cell>
        </row>
        <row r="625">
          <cell r="E625" t="str">
            <v>Gro-Phite (2.5 gal)</v>
          </cell>
          <cell r="F625" t="str">
            <v>Gal</v>
          </cell>
          <cell r="G625" t="str">
            <v>180 gal plt (36 cs x (2x2.5))</v>
          </cell>
          <cell r="H625">
            <v>25.150000000000002</v>
          </cell>
          <cell r="J625">
            <v>45809</v>
          </cell>
          <cell r="K625" t="str">
            <v>phosphite</v>
          </cell>
        </row>
        <row r="626">
          <cell r="E626" t="str">
            <v>Gro-Phite (2.5 gal)</v>
          </cell>
          <cell r="F626" t="str">
            <v>Gal</v>
          </cell>
          <cell r="G626" t="str">
            <v>180 gal plt (36 cs x (2x2.5))</v>
          </cell>
          <cell r="H626">
            <v>23.14</v>
          </cell>
          <cell r="I626">
            <v>25.15</v>
          </cell>
          <cell r="J626">
            <v>45809</v>
          </cell>
          <cell r="K626" t="str">
            <v>phosphite</v>
          </cell>
        </row>
        <row r="627">
          <cell r="E627" t="str">
            <v>Gro-Phite (265 gal)</v>
          </cell>
          <cell r="F627" t="str">
            <v>Gal</v>
          </cell>
          <cell r="G627" t="str">
            <v>265 gal tote (1x265)</v>
          </cell>
          <cell r="H627">
            <v>22.448000000000004</v>
          </cell>
          <cell r="I627">
            <v>24.400000000000002</v>
          </cell>
          <cell r="J627">
            <v>45809</v>
          </cell>
          <cell r="K627" t="str">
            <v>phosphite</v>
          </cell>
        </row>
        <row r="628">
          <cell r="E628" t="str">
            <v>Gro-Phite (265 gal)</v>
          </cell>
          <cell r="F628" t="str">
            <v>Gal</v>
          </cell>
          <cell r="G628" t="str">
            <v>265 gal tote (1x265)</v>
          </cell>
          <cell r="H628">
            <v>22.448000000000004</v>
          </cell>
          <cell r="I628">
            <v>24.400000000000002</v>
          </cell>
          <cell r="J628">
            <v>45809</v>
          </cell>
          <cell r="K628" t="str">
            <v>phosphite</v>
          </cell>
        </row>
        <row r="629">
          <cell r="E629" t="str">
            <v>Gro-Phite (265 gal)</v>
          </cell>
          <cell r="F629" t="str">
            <v>Gal</v>
          </cell>
          <cell r="G629" t="str">
            <v>265 gal tote (1x265)</v>
          </cell>
          <cell r="H629">
            <v>22.448000000000004</v>
          </cell>
          <cell r="I629">
            <v>24.400000000000002</v>
          </cell>
          <cell r="J629">
            <v>45809</v>
          </cell>
          <cell r="K629" t="str">
            <v>phosphite</v>
          </cell>
        </row>
        <row r="630">
          <cell r="E630" t="str">
            <v>Gro-Phite (265 gal)</v>
          </cell>
          <cell r="F630" t="str">
            <v>Gal</v>
          </cell>
          <cell r="G630" t="str">
            <v>265 gal tote (1x265)</v>
          </cell>
          <cell r="H630">
            <v>24.243840000000006</v>
          </cell>
          <cell r="I630">
            <v>24.400000000000002</v>
          </cell>
          <cell r="J630">
            <v>45809</v>
          </cell>
          <cell r="K630" t="str">
            <v>phosphite</v>
          </cell>
        </row>
        <row r="631">
          <cell r="E631" t="str">
            <v>Gro-Phite (265 gal)</v>
          </cell>
          <cell r="F631" t="str">
            <v>Gal</v>
          </cell>
          <cell r="G631" t="str">
            <v>265 gal tote (1x265)</v>
          </cell>
          <cell r="H631">
            <v>22.448000000000004</v>
          </cell>
          <cell r="I631">
            <v>24.400000000000002</v>
          </cell>
          <cell r="J631">
            <v>45809</v>
          </cell>
          <cell r="K631" t="str">
            <v>phosphite</v>
          </cell>
        </row>
        <row r="632">
          <cell r="E632" t="str">
            <v>Gro-Phite (265 gal)</v>
          </cell>
          <cell r="F632" t="str">
            <v>Gal</v>
          </cell>
          <cell r="G632" t="str">
            <v>265 gal tote (1x265)</v>
          </cell>
          <cell r="H632">
            <v>24.400000000000002</v>
          </cell>
          <cell r="J632">
            <v>45809</v>
          </cell>
          <cell r="K632" t="str">
            <v>phosphite</v>
          </cell>
        </row>
        <row r="633">
          <cell r="E633" t="str">
            <v>Gro-Phite (265 gal)</v>
          </cell>
          <cell r="F633" t="str">
            <v>Gal</v>
          </cell>
          <cell r="G633" t="str">
            <v>265 gal tote (1x265)</v>
          </cell>
          <cell r="H633">
            <v>24.400000000000002</v>
          </cell>
          <cell r="J633">
            <v>45809</v>
          </cell>
          <cell r="K633" t="str">
            <v>phosphite</v>
          </cell>
        </row>
        <row r="634">
          <cell r="E634" t="str">
            <v>Gro-Phite (265 gal)</v>
          </cell>
          <cell r="F634" t="str">
            <v>Gal</v>
          </cell>
          <cell r="G634" t="str">
            <v>265 gal tote (1x265)</v>
          </cell>
          <cell r="H634">
            <v>24.400000000000002</v>
          </cell>
          <cell r="J634">
            <v>45809</v>
          </cell>
          <cell r="K634" t="str">
            <v>phosphite</v>
          </cell>
        </row>
        <row r="635">
          <cell r="E635" t="str">
            <v>Gro-Phite (265 gal)</v>
          </cell>
          <cell r="F635" t="str">
            <v>Gal</v>
          </cell>
          <cell r="G635" t="str">
            <v>265 gal tote (1x265)</v>
          </cell>
          <cell r="H635">
            <v>24.400000000000002</v>
          </cell>
          <cell r="J635">
            <v>45809</v>
          </cell>
          <cell r="K635" t="str">
            <v>phosphite</v>
          </cell>
        </row>
        <row r="636">
          <cell r="E636" t="str">
            <v>Gro-Phite (265 gal)</v>
          </cell>
          <cell r="F636" t="str">
            <v>Gal</v>
          </cell>
          <cell r="G636" t="str">
            <v>265 gal tote (1x265)</v>
          </cell>
          <cell r="H636">
            <v>22.45</v>
          </cell>
          <cell r="I636">
            <v>24.4</v>
          </cell>
          <cell r="J636">
            <v>45809</v>
          </cell>
          <cell r="K636" t="str">
            <v>phosphite</v>
          </cell>
        </row>
        <row r="637">
          <cell r="E637" t="str">
            <v>Grow 16-18-22 (2000 lb) (Valley Ag)</v>
          </cell>
          <cell r="F637" t="str">
            <v>Lb</v>
          </cell>
          <cell r="G637" t="str">
            <v>2000 lb plt (1x2000 lb bag)</v>
          </cell>
          <cell r="H637">
            <v>1.1000000000000001</v>
          </cell>
          <cell r="J637">
            <v>45689</v>
          </cell>
          <cell r="K637" t="str">
            <v>nutrient</v>
          </cell>
        </row>
        <row r="638">
          <cell r="E638" t="str">
            <v>Grow 16-18-22 (2000 lb) (Valley Ag)</v>
          </cell>
          <cell r="F638" t="str">
            <v>Lb</v>
          </cell>
          <cell r="G638" t="str">
            <v>2000 lb plt (1x2000 lb bag)</v>
          </cell>
          <cell r="H638">
            <v>1.1000000000000001</v>
          </cell>
          <cell r="J638">
            <v>45689</v>
          </cell>
          <cell r="K638" t="str">
            <v>nutrient</v>
          </cell>
        </row>
        <row r="639">
          <cell r="E639" t="str">
            <v>Grow 16-18-22 (25 lb) (Valley Ag)</v>
          </cell>
          <cell r="F639" t="str">
            <v>Lb</v>
          </cell>
          <cell r="G639" t="str">
            <v>2000 lb plt (80x25 lb bags)</v>
          </cell>
          <cell r="H639">
            <v>1.2</v>
          </cell>
          <cell r="J639">
            <v>45689</v>
          </cell>
          <cell r="K639" t="str">
            <v>nutrient</v>
          </cell>
        </row>
        <row r="640">
          <cell r="E640" t="str">
            <v>Grow 16-18-22 (25 lb) (Valley Ag)</v>
          </cell>
          <cell r="F640" t="str">
            <v>Lb</v>
          </cell>
          <cell r="G640" t="str">
            <v>2000 lb plt (80x25 lb bags)</v>
          </cell>
          <cell r="H640">
            <v>1.2</v>
          </cell>
          <cell r="J640">
            <v>45689</v>
          </cell>
          <cell r="K640" t="str">
            <v>nutrient</v>
          </cell>
        </row>
        <row r="641">
          <cell r="E641" t="str">
            <v>Grow 16-18-22 (50 lb) (Valley Ag)</v>
          </cell>
          <cell r="F641" t="str">
            <v>Lb</v>
          </cell>
          <cell r="G641" t="str">
            <v>2000 lb plt (40x50 lb bags)</v>
          </cell>
          <cell r="H641">
            <v>1.1499999999999999</v>
          </cell>
          <cell r="J641">
            <v>45689</v>
          </cell>
          <cell r="K641" t="str">
            <v>nutrient</v>
          </cell>
        </row>
        <row r="642">
          <cell r="E642" t="str">
            <v>Grow 16-18-22 (50 lb) (Valley Ag)</v>
          </cell>
          <cell r="F642" t="str">
            <v>Lb</v>
          </cell>
          <cell r="G642" t="str">
            <v>2000 lb plt (40x50 lb bags)</v>
          </cell>
          <cell r="H642">
            <v>1.1499999999999999</v>
          </cell>
          <cell r="J642">
            <v>45689</v>
          </cell>
          <cell r="K642" t="str">
            <v>nutrient</v>
          </cell>
        </row>
        <row r="643">
          <cell r="E643" t="str">
            <v>Grow Up (25lb) (Valley Ag)</v>
          </cell>
          <cell r="F643" t="str">
            <v>Lb</v>
          </cell>
          <cell r="G643" t="str">
            <v>2000 lb plt (80x25 lb bags)</v>
          </cell>
          <cell r="H643">
            <v>1.2</v>
          </cell>
          <cell r="J643">
            <v>45689</v>
          </cell>
          <cell r="K643" t="str">
            <v>nutrient</v>
          </cell>
        </row>
        <row r="644">
          <cell r="E644" t="str">
            <v>Grow Up (25lb) (Valley Ag)</v>
          </cell>
          <cell r="F644" t="str">
            <v>Lb</v>
          </cell>
          <cell r="G644" t="str">
            <v>2000 lb plt (80x25 lb bags)</v>
          </cell>
          <cell r="H644">
            <v>1.2</v>
          </cell>
          <cell r="J644">
            <v>45689</v>
          </cell>
          <cell r="K644" t="str">
            <v>nutrient</v>
          </cell>
        </row>
        <row r="645">
          <cell r="E645" t="str">
            <v>Grow Up (50lb) (Valley Ag)</v>
          </cell>
          <cell r="F645" t="str">
            <v>Lb</v>
          </cell>
          <cell r="G645" t="str">
            <v>2000 lb plt (40x50 lb bags)</v>
          </cell>
          <cell r="H645">
            <v>1.1499999999999999</v>
          </cell>
          <cell r="J645">
            <v>45689</v>
          </cell>
          <cell r="K645" t="str">
            <v>nutrient</v>
          </cell>
        </row>
        <row r="646">
          <cell r="E646" t="str">
            <v>Grow Up (50lb) (Valley Ag)</v>
          </cell>
          <cell r="F646" t="str">
            <v>Lb</v>
          </cell>
          <cell r="G646" t="str">
            <v>2000 lb plt (40x50 lb bags)</v>
          </cell>
          <cell r="H646">
            <v>1.1499999999999999</v>
          </cell>
          <cell r="J646">
            <v>45689</v>
          </cell>
          <cell r="K646" t="str">
            <v>nutrient</v>
          </cell>
        </row>
        <row r="647">
          <cell r="E647" t="str">
            <v>Grow Up (bulk) (Valley Ag)</v>
          </cell>
          <cell r="F647" t="str">
            <v>Lb</v>
          </cell>
          <cell r="G647" t="str">
            <v>bulk</v>
          </cell>
          <cell r="H647">
            <v>1.1000000000000001</v>
          </cell>
          <cell r="J647">
            <v>45689</v>
          </cell>
          <cell r="K647" t="str">
            <v>nutrient</v>
          </cell>
        </row>
        <row r="648">
          <cell r="E648" t="str">
            <v>Grow Up (bulk) (Valley Ag)</v>
          </cell>
          <cell r="F648" t="str">
            <v>Lb</v>
          </cell>
          <cell r="G648" t="str">
            <v>bulk</v>
          </cell>
          <cell r="H648">
            <v>1.1000000000000001</v>
          </cell>
          <cell r="J648">
            <v>45689</v>
          </cell>
          <cell r="K648" t="str">
            <v>humic/fulvic acid</v>
          </cell>
        </row>
        <row r="649">
          <cell r="E649" t="str">
            <v>Humic Acid 3% (OR &amp; ID Only) (265 gal)</v>
          </cell>
          <cell r="F649" t="str">
            <v>Gal</v>
          </cell>
          <cell r="G649" t="str">
            <v>265 gal tote (1x265)</v>
          </cell>
          <cell r="H649">
            <v>4.6000000000000005</v>
          </cell>
          <cell r="I649">
            <v>4.8500000000000005</v>
          </cell>
          <cell r="J649">
            <v>45809</v>
          </cell>
          <cell r="K649" t="str">
            <v>humic/fulvic acid</v>
          </cell>
        </row>
        <row r="650">
          <cell r="E650" t="str">
            <v>Humic Acid 3% (OR &amp; ID Only) (265 gal)</v>
          </cell>
          <cell r="F650" t="str">
            <v>Gal</v>
          </cell>
          <cell r="G650" t="str">
            <v>265 gal tote (1x265)</v>
          </cell>
          <cell r="H650">
            <v>5</v>
          </cell>
          <cell r="J650">
            <v>45809</v>
          </cell>
          <cell r="K650" t="str">
            <v>humic/fulvic acid</v>
          </cell>
        </row>
        <row r="651">
          <cell r="E651" t="str">
            <v>Humic Acid 3% (OR &amp; ID Only) (265 gal)</v>
          </cell>
          <cell r="F651" t="str">
            <v>Gal</v>
          </cell>
          <cell r="G651" t="str">
            <v>265 gal tote (1x265)</v>
          </cell>
          <cell r="H651">
            <v>5</v>
          </cell>
          <cell r="J651">
            <v>45809</v>
          </cell>
          <cell r="K651" t="str">
            <v>humic/fulvic acid</v>
          </cell>
        </row>
        <row r="652">
          <cell r="E652" t="str">
            <v>Humic Acid 3% (OR &amp; ID Only) (265 gal)</v>
          </cell>
          <cell r="F652" t="str">
            <v>Gal</v>
          </cell>
          <cell r="G652" t="str">
            <v>265 gal tote (1x265)</v>
          </cell>
          <cell r="H652">
            <v>5</v>
          </cell>
          <cell r="J652">
            <v>45809</v>
          </cell>
          <cell r="K652" t="str">
            <v>humic/fulvic acid</v>
          </cell>
        </row>
        <row r="653">
          <cell r="E653" t="str">
            <v>Humic Acid 3% (OR &amp; ID Only) (265 gal)</v>
          </cell>
          <cell r="F653" t="str">
            <v>Gal</v>
          </cell>
          <cell r="G653" t="str">
            <v>265 gal tote (1x265)</v>
          </cell>
          <cell r="H653">
            <v>5</v>
          </cell>
          <cell r="J653">
            <v>45809</v>
          </cell>
          <cell r="K653" t="str">
            <v>humic/fulvic acid</v>
          </cell>
        </row>
        <row r="654">
          <cell r="E654" t="str">
            <v>Humic Acid 3% (OR &amp; ID Only) (265 gal)</v>
          </cell>
          <cell r="F654" t="str">
            <v>Gal</v>
          </cell>
          <cell r="G654" t="str">
            <v>265 gal tote (1x265)</v>
          </cell>
          <cell r="H654">
            <v>5</v>
          </cell>
          <cell r="J654">
            <v>45689</v>
          </cell>
          <cell r="K654" t="str">
            <v>humic/fulvic acid</v>
          </cell>
        </row>
        <row r="655">
          <cell r="E655" t="str">
            <v>Humic Acid 3% (OR &amp; ID Only) (265 gal)</v>
          </cell>
          <cell r="F655" t="str">
            <v>Gal</v>
          </cell>
          <cell r="G655" t="str">
            <v>265 gal tote (1x265)</v>
          </cell>
          <cell r="H655">
            <v>5</v>
          </cell>
          <cell r="J655">
            <v>45689</v>
          </cell>
          <cell r="K655" t="str">
            <v>humic/fulvic acid</v>
          </cell>
        </row>
        <row r="656">
          <cell r="E656" t="str">
            <v>Humic Acid 3% (OR &amp; ID Only) (265 gal)</v>
          </cell>
          <cell r="F656" t="str">
            <v>Gal</v>
          </cell>
          <cell r="G656" t="str">
            <v>265 gal tote (1x265)</v>
          </cell>
          <cell r="H656">
            <v>5</v>
          </cell>
          <cell r="J656">
            <v>45658</v>
          </cell>
          <cell r="K656" t="str">
            <v>humic/fulvic acid</v>
          </cell>
        </row>
        <row r="657">
          <cell r="E657" t="str">
            <v>Humic Acid 3% (OR &amp; ID Only) (265 gal)</v>
          </cell>
          <cell r="F657" t="str">
            <v>Gal</v>
          </cell>
          <cell r="G657" t="str">
            <v>265 gal tote (1x265)</v>
          </cell>
          <cell r="H657">
            <v>5</v>
          </cell>
          <cell r="J657">
            <v>45658</v>
          </cell>
          <cell r="K657" t="str">
            <v>humic/fulvic acid</v>
          </cell>
        </row>
        <row r="658">
          <cell r="E658" t="str">
            <v>Humic Acid 3% (OR &amp; ID Only) (bulk gal)</v>
          </cell>
          <cell r="F658" t="str">
            <v>Gal</v>
          </cell>
          <cell r="G658" t="str">
            <v>bulk</v>
          </cell>
          <cell r="H658">
            <v>2.75</v>
          </cell>
          <cell r="I658">
            <v>3.85</v>
          </cell>
          <cell r="J658">
            <v>45809</v>
          </cell>
          <cell r="K658" t="str">
            <v>humic/fulvic acid</v>
          </cell>
        </row>
        <row r="659">
          <cell r="E659" t="str">
            <v>Humic Acid 3% (OR &amp; ID Only) (bulk gal)</v>
          </cell>
          <cell r="F659" t="str">
            <v>Gal</v>
          </cell>
          <cell r="G659" t="str">
            <v>bulk</v>
          </cell>
          <cell r="H659">
            <v>3</v>
          </cell>
          <cell r="J659">
            <v>45809</v>
          </cell>
          <cell r="K659" t="str">
            <v>humic/fulvic acid</v>
          </cell>
        </row>
        <row r="660">
          <cell r="E660" t="str">
            <v>Humic Acid 3% (OR &amp; ID Only) (bulk gal)</v>
          </cell>
          <cell r="F660" t="str">
            <v>Gal</v>
          </cell>
          <cell r="G660" t="str">
            <v>bulk</v>
          </cell>
          <cell r="H660">
            <v>3</v>
          </cell>
          <cell r="J660">
            <v>45809</v>
          </cell>
          <cell r="K660" t="str">
            <v>humic/fulvic acid</v>
          </cell>
        </row>
        <row r="661">
          <cell r="E661" t="str">
            <v>Humic Acid 3% (OR &amp; ID Only) (bulk gal)</v>
          </cell>
          <cell r="F661" t="str">
            <v>Gal</v>
          </cell>
          <cell r="G661" t="str">
            <v>bulk</v>
          </cell>
          <cell r="H661">
            <v>3</v>
          </cell>
          <cell r="J661">
            <v>45809</v>
          </cell>
          <cell r="K661" t="str">
            <v>humic/fulvic acid</v>
          </cell>
        </row>
        <row r="662">
          <cell r="E662" t="str">
            <v>Humic Acid 3% (OR &amp; ID Only) (bulk gal)</v>
          </cell>
          <cell r="F662" t="str">
            <v>Gal</v>
          </cell>
          <cell r="G662" t="str">
            <v>bulk</v>
          </cell>
          <cell r="H662">
            <v>3</v>
          </cell>
          <cell r="J662">
            <v>45809</v>
          </cell>
          <cell r="K662" t="str">
            <v>humic/fulvic acid</v>
          </cell>
        </row>
        <row r="663">
          <cell r="E663" t="str">
            <v>Humic Acid 3% (OR &amp; ID Only) (bulk gal)</v>
          </cell>
          <cell r="F663" t="str">
            <v>Gal</v>
          </cell>
          <cell r="G663" t="str">
            <v>bulk</v>
          </cell>
          <cell r="H663">
            <v>3</v>
          </cell>
          <cell r="J663">
            <v>45689</v>
          </cell>
          <cell r="K663" t="str">
            <v>humic/fulvic acid</v>
          </cell>
        </row>
        <row r="664">
          <cell r="E664" t="str">
            <v>Humic Acid 3% (OR &amp; ID Only) (bulk gal)</v>
          </cell>
          <cell r="F664" t="str">
            <v>Gal</v>
          </cell>
          <cell r="G664" t="str">
            <v>bulk</v>
          </cell>
          <cell r="H664">
            <v>3</v>
          </cell>
          <cell r="J664">
            <v>45689</v>
          </cell>
          <cell r="K664" t="str">
            <v>humic/fulvic acid</v>
          </cell>
        </row>
        <row r="665">
          <cell r="E665" t="str">
            <v>Humic Acid 3% (OR &amp; ID Only) (bulk gal)</v>
          </cell>
          <cell r="F665" t="str">
            <v>Gal</v>
          </cell>
          <cell r="G665" t="str">
            <v>bulk</v>
          </cell>
          <cell r="H665">
            <v>3</v>
          </cell>
          <cell r="J665">
            <v>45658</v>
          </cell>
          <cell r="K665" t="str">
            <v>humic/fulvic acid</v>
          </cell>
        </row>
        <row r="666">
          <cell r="E666" t="str">
            <v>Humic Acid 3% (OR &amp; ID Only) (bulk gal)</v>
          </cell>
          <cell r="F666" t="str">
            <v>Gal</v>
          </cell>
          <cell r="G666" t="str">
            <v>bulk</v>
          </cell>
          <cell r="H666">
            <v>3</v>
          </cell>
          <cell r="J666">
            <v>45658</v>
          </cell>
          <cell r="K666" t="str">
            <v>humic/fulvic acid</v>
          </cell>
        </row>
        <row r="667">
          <cell r="E667" t="str">
            <v>Hystop (2.5 gal) (Loveland)</v>
          </cell>
          <cell r="F667" t="str">
            <v>Gal</v>
          </cell>
          <cell r="G667" t="str">
            <v>180 gal plt (36 cs x (2x2.5))</v>
          </cell>
          <cell r="H667">
            <v>8.85</v>
          </cell>
          <cell r="J667">
            <v>45809</v>
          </cell>
          <cell r="K667" t="str">
            <v>biostimulant</v>
          </cell>
        </row>
        <row r="668">
          <cell r="E668" t="str">
            <v>Intracept (2.5 gal)</v>
          </cell>
          <cell r="F668" t="str">
            <v>Gal</v>
          </cell>
          <cell r="G668" t="str">
            <v>180 gal plt (36 cs x (2x2.5))</v>
          </cell>
          <cell r="H668">
            <v>106.7</v>
          </cell>
          <cell r="I668">
            <v>126</v>
          </cell>
          <cell r="J668">
            <v>45809</v>
          </cell>
          <cell r="K668" t="str">
            <v>biostimulant</v>
          </cell>
        </row>
        <row r="669">
          <cell r="E669" t="str">
            <v>Intracept (2.5 gal)</v>
          </cell>
          <cell r="F669" t="str">
            <v>Gal</v>
          </cell>
          <cell r="G669" t="str">
            <v>180 gal plt (36 cs x (2x2.5))</v>
          </cell>
          <cell r="H669">
            <v>106.7</v>
          </cell>
          <cell r="I669">
            <v>126</v>
          </cell>
          <cell r="J669">
            <v>45809</v>
          </cell>
          <cell r="K669" t="str">
            <v>biostimulant</v>
          </cell>
        </row>
        <row r="670">
          <cell r="E670" t="str">
            <v>Intracept (2.5 gal)</v>
          </cell>
          <cell r="F670" t="str">
            <v>Gal</v>
          </cell>
          <cell r="G670" t="str">
            <v>180 gal plt (36 cs x (2x2.5))</v>
          </cell>
          <cell r="H670">
            <v>106.7</v>
          </cell>
          <cell r="I670">
            <v>126</v>
          </cell>
          <cell r="J670">
            <v>45809</v>
          </cell>
          <cell r="K670" t="str">
            <v>biostimulant</v>
          </cell>
        </row>
        <row r="671">
          <cell r="E671" t="str">
            <v>Intracept (2.5 gal)</v>
          </cell>
          <cell r="F671" t="str">
            <v>Gal</v>
          </cell>
          <cell r="G671" t="str">
            <v>180 gal plt (36 cs x (2x2.5))</v>
          </cell>
          <cell r="H671">
            <v>115.236</v>
          </cell>
          <cell r="I671">
            <v>126</v>
          </cell>
          <cell r="J671">
            <v>45809</v>
          </cell>
          <cell r="K671" t="str">
            <v>biostimulant</v>
          </cell>
        </row>
        <row r="672">
          <cell r="E672" t="str">
            <v>Intracept (2.5 gal)</v>
          </cell>
          <cell r="F672" t="str">
            <v>Gal</v>
          </cell>
          <cell r="G672" t="str">
            <v>180 gal plt (36 cs x (2x2.5))</v>
          </cell>
          <cell r="H672">
            <v>106.7</v>
          </cell>
          <cell r="I672">
            <v>126</v>
          </cell>
          <cell r="J672">
            <v>45809</v>
          </cell>
          <cell r="K672" t="str">
            <v>biostimulant</v>
          </cell>
        </row>
        <row r="673">
          <cell r="E673" t="str">
            <v>Intracept (2.5 gal)</v>
          </cell>
          <cell r="F673" t="str">
            <v>Gal</v>
          </cell>
          <cell r="G673" t="str">
            <v>180 gal plt (36 cs x (2x2.5))</v>
          </cell>
          <cell r="H673">
            <v>116</v>
          </cell>
          <cell r="J673">
            <v>45809</v>
          </cell>
          <cell r="K673" t="str">
            <v>biostimulant</v>
          </cell>
        </row>
        <row r="674">
          <cell r="E674" t="str">
            <v>Intracept (2.5 gal)</v>
          </cell>
          <cell r="F674" t="str">
            <v>Gal</v>
          </cell>
          <cell r="G674" t="str">
            <v>180 gal plt (36 cs x (2x2.5))</v>
          </cell>
          <cell r="H674">
            <v>116</v>
          </cell>
          <cell r="J674">
            <v>45809</v>
          </cell>
          <cell r="K674" t="str">
            <v>biostimulant</v>
          </cell>
        </row>
        <row r="675">
          <cell r="E675" t="str">
            <v>Intracept (2.5 gal)</v>
          </cell>
          <cell r="F675" t="str">
            <v>Gal</v>
          </cell>
          <cell r="G675" t="str">
            <v>180 gal plt (36 cs x (2x2.5))</v>
          </cell>
          <cell r="H675">
            <v>116</v>
          </cell>
          <cell r="J675">
            <v>45809</v>
          </cell>
          <cell r="K675" t="str">
            <v>biostimulant</v>
          </cell>
        </row>
        <row r="676">
          <cell r="E676" t="str">
            <v>Intracept (2.5 gal)</v>
          </cell>
          <cell r="F676" t="str">
            <v>Gal</v>
          </cell>
          <cell r="G676" t="str">
            <v>180 gal plt (36 cs x (2x2.5))</v>
          </cell>
          <cell r="H676">
            <v>116</v>
          </cell>
          <cell r="J676">
            <v>45809</v>
          </cell>
          <cell r="K676" t="str">
            <v>biostimulant</v>
          </cell>
        </row>
        <row r="677">
          <cell r="E677" t="str">
            <v>Intracept (2.5 gal)</v>
          </cell>
          <cell r="F677" t="str">
            <v>Gal</v>
          </cell>
          <cell r="G677" t="str">
            <v>180 gal plt (36 cs x (2x2.5))</v>
          </cell>
          <cell r="H677">
            <v>116</v>
          </cell>
          <cell r="I677">
            <v>126</v>
          </cell>
          <cell r="J677">
            <v>45809</v>
          </cell>
          <cell r="K677" t="str">
            <v>biostimulant</v>
          </cell>
        </row>
        <row r="678">
          <cell r="E678" t="str">
            <v>Intracept (2.5 gal)</v>
          </cell>
          <cell r="F678" t="str">
            <v>Gal</v>
          </cell>
          <cell r="G678" t="str">
            <v>180 gal plt (36 cs x (2x2.5))</v>
          </cell>
          <cell r="H678">
            <v>106.7</v>
          </cell>
          <cell r="I678">
            <v>126</v>
          </cell>
          <cell r="J678">
            <v>45809</v>
          </cell>
          <cell r="K678" t="str">
            <v>biostimulant</v>
          </cell>
        </row>
        <row r="679">
          <cell r="E679" t="str">
            <v>Intracept (2.5 gal)</v>
          </cell>
          <cell r="F679" t="str">
            <v>Gal</v>
          </cell>
          <cell r="G679" t="str">
            <v>180 gal plt (36 cs x (2x2.5))</v>
          </cell>
          <cell r="H679">
            <v>116</v>
          </cell>
          <cell r="J679">
            <v>45689</v>
          </cell>
          <cell r="K679" t="str">
            <v>biostimulant</v>
          </cell>
        </row>
        <row r="680">
          <cell r="E680" t="str">
            <v>Intracept (2.5 gal)</v>
          </cell>
          <cell r="F680" t="str">
            <v>Gal</v>
          </cell>
          <cell r="G680" t="str">
            <v>180 gal plt (36 cs x (2x2.5))</v>
          </cell>
          <cell r="H680">
            <v>116</v>
          </cell>
          <cell r="J680">
            <v>45689</v>
          </cell>
          <cell r="K680" t="str">
            <v>biostimulant</v>
          </cell>
        </row>
        <row r="681">
          <cell r="E681" t="str">
            <v>Intracept (2.5 gal)</v>
          </cell>
          <cell r="F681" t="str">
            <v>Gal</v>
          </cell>
          <cell r="G681" t="str">
            <v>180 gal plt (36 cs x (2x2.5))</v>
          </cell>
          <cell r="H681">
            <v>116</v>
          </cell>
          <cell r="J681">
            <v>45839</v>
          </cell>
          <cell r="K681" t="str">
            <v>biostimulant</v>
          </cell>
        </row>
        <row r="682">
          <cell r="E682" t="str">
            <v>Intracept (2.5 gal)</v>
          </cell>
          <cell r="F682" t="str">
            <v>Gal</v>
          </cell>
          <cell r="G682" t="str">
            <v>180 gal plt (36 cs x (2x2.5))</v>
          </cell>
          <cell r="H682">
            <v>116</v>
          </cell>
          <cell r="J682">
            <v>45658</v>
          </cell>
          <cell r="K682" t="str">
            <v>biostimulant</v>
          </cell>
        </row>
        <row r="683">
          <cell r="E683" t="str">
            <v>Intracept (2.5 gal)</v>
          </cell>
          <cell r="F683" t="str">
            <v>Gal</v>
          </cell>
          <cell r="G683" t="str">
            <v>180 gal plt (36 cs x (2x2.5))</v>
          </cell>
          <cell r="H683">
            <v>116</v>
          </cell>
          <cell r="J683">
            <v>45658</v>
          </cell>
          <cell r="K683" t="str">
            <v>biostimulant</v>
          </cell>
        </row>
        <row r="684">
          <cell r="E684" t="str">
            <v>Intracept (265 gal)</v>
          </cell>
          <cell r="F684" t="str">
            <v>Gal</v>
          </cell>
          <cell r="G684" t="str">
            <v>265 gal tote (1x265)</v>
          </cell>
          <cell r="H684">
            <v>104.9</v>
          </cell>
          <cell r="I684">
            <v>114</v>
          </cell>
          <cell r="J684">
            <v>45809</v>
          </cell>
          <cell r="K684" t="str">
            <v>biostimulant</v>
          </cell>
        </row>
        <row r="685">
          <cell r="E685" t="str">
            <v>Intracept O (Organic) (2.5 gal)</v>
          </cell>
          <cell r="F685" t="str">
            <v>Gal</v>
          </cell>
          <cell r="G685" t="str">
            <v>180 gal plt (36 cs x (2x2.5))</v>
          </cell>
          <cell r="H685">
            <v>106.7</v>
          </cell>
          <cell r="I685">
            <v>126</v>
          </cell>
          <cell r="J685">
            <v>45809</v>
          </cell>
          <cell r="K685" t="str">
            <v>biostimulant</v>
          </cell>
        </row>
        <row r="686">
          <cell r="E686" t="str">
            <v>Intracept O (Organic) (2.5 gal)</v>
          </cell>
          <cell r="F686" t="str">
            <v>Gal</v>
          </cell>
          <cell r="G686" t="str">
            <v>180 gal plt (36 cs x (2x2.5))</v>
          </cell>
          <cell r="H686">
            <v>106.7</v>
          </cell>
          <cell r="I686">
            <v>126</v>
          </cell>
          <cell r="J686">
            <v>45809</v>
          </cell>
          <cell r="K686" t="str">
            <v>biostimulant</v>
          </cell>
        </row>
        <row r="687">
          <cell r="E687" t="str">
            <v>Intracept O (Organic) (2.5 gal)</v>
          </cell>
          <cell r="F687" t="str">
            <v>Gal</v>
          </cell>
          <cell r="G687" t="str">
            <v>180 gal plt (36 cs x (2x2.5))</v>
          </cell>
          <cell r="H687">
            <v>106.7</v>
          </cell>
          <cell r="I687">
            <v>126</v>
          </cell>
          <cell r="J687">
            <v>45809</v>
          </cell>
          <cell r="K687" t="str">
            <v>biostimulant</v>
          </cell>
        </row>
        <row r="688">
          <cell r="E688" t="str">
            <v>Intracept O (Organic) (2.5 gal)</v>
          </cell>
          <cell r="F688" t="str">
            <v>Gal</v>
          </cell>
          <cell r="G688" t="str">
            <v>180 gal plt (36 cs x (2x2.5))</v>
          </cell>
          <cell r="H688">
            <v>115.236</v>
          </cell>
          <cell r="I688">
            <v>126</v>
          </cell>
          <cell r="J688">
            <v>45809</v>
          </cell>
          <cell r="K688" t="str">
            <v>biostimulant</v>
          </cell>
        </row>
        <row r="689">
          <cell r="E689" t="str">
            <v>Intracept O (Organic) (2.5 gal)</v>
          </cell>
          <cell r="F689" t="str">
            <v>Gal</v>
          </cell>
          <cell r="G689" t="str">
            <v>180 gal plt (36 cs x (2x2.5))</v>
          </cell>
          <cell r="H689">
            <v>106.7</v>
          </cell>
          <cell r="I689">
            <v>126</v>
          </cell>
          <cell r="J689">
            <v>45809</v>
          </cell>
          <cell r="K689" t="str">
            <v>biostimulant</v>
          </cell>
        </row>
        <row r="690">
          <cell r="E690" t="str">
            <v>Intracept O (Organic) (2.5 gal)</v>
          </cell>
          <cell r="F690" t="str">
            <v>Gal</v>
          </cell>
          <cell r="G690" t="str">
            <v>180 gal plt (36 cs x (2x2.5))</v>
          </cell>
          <cell r="H690">
            <v>116</v>
          </cell>
          <cell r="J690">
            <v>45809</v>
          </cell>
          <cell r="K690" t="str">
            <v>biostimulant</v>
          </cell>
        </row>
        <row r="691">
          <cell r="E691" t="str">
            <v>Intracept O (Organic) (2.5 gal)</v>
          </cell>
          <cell r="F691" t="str">
            <v>Gal</v>
          </cell>
          <cell r="G691" t="str">
            <v>180 gal plt (36 cs x (2x2.5))</v>
          </cell>
          <cell r="H691">
            <v>116</v>
          </cell>
          <cell r="J691">
            <v>45809</v>
          </cell>
          <cell r="K691" t="str">
            <v>biostimulant</v>
          </cell>
        </row>
        <row r="692">
          <cell r="E692" t="str">
            <v>Intracept O (Organic) (2.5 gal)</v>
          </cell>
          <cell r="F692" t="str">
            <v>Gal</v>
          </cell>
          <cell r="G692" t="str">
            <v>180 gal plt (36 cs x (2x2.5))</v>
          </cell>
          <cell r="H692">
            <v>116</v>
          </cell>
          <cell r="J692">
            <v>45809</v>
          </cell>
          <cell r="K692" t="str">
            <v>biostimulant</v>
          </cell>
        </row>
        <row r="693">
          <cell r="E693" t="str">
            <v>Intracept O (Organic) (2.5 gal)</v>
          </cell>
          <cell r="F693" t="str">
            <v>Gal</v>
          </cell>
          <cell r="G693" t="str">
            <v>180 gal plt (36 cs x (2x2.5))</v>
          </cell>
          <cell r="H693">
            <v>116</v>
          </cell>
          <cell r="J693">
            <v>45809</v>
          </cell>
          <cell r="K693" t="str">
            <v>biostimulant</v>
          </cell>
        </row>
        <row r="694">
          <cell r="E694" t="str">
            <v>Intracept O (Organic) (2.5 gal)</v>
          </cell>
          <cell r="F694" t="str">
            <v>Gal</v>
          </cell>
          <cell r="G694" t="str">
            <v>180 gal plt (36 cs x (2x2.5))</v>
          </cell>
          <cell r="H694">
            <v>116</v>
          </cell>
          <cell r="I694">
            <v>126</v>
          </cell>
          <cell r="J694">
            <v>45809</v>
          </cell>
          <cell r="K694" t="str">
            <v>biostimulant</v>
          </cell>
        </row>
        <row r="695">
          <cell r="E695" t="str">
            <v>Intracept O (Organic) (2.5 gal)</v>
          </cell>
          <cell r="F695" t="str">
            <v>Gal</v>
          </cell>
          <cell r="G695" t="str">
            <v>180 gal plt (36 cs x (2x2.5))</v>
          </cell>
          <cell r="H695">
            <v>106.7</v>
          </cell>
          <cell r="I695">
            <v>126</v>
          </cell>
          <cell r="J695">
            <v>45809</v>
          </cell>
          <cell r="K695" t="str">
            <v>biostimulant</v>
          </cell>
        </row>
        <row r="696">
          <cell r="E696" t="str">
            <v>Intracept O (Organic) (2.5 gal)</v>
          </cell>
          <cell r="F696" t="str">
            <v>Gal</v>
          </cell>
          <cell r="G696" t="str">
            <v>180 gal plt (36 cs x (2x2.5))</v>
          </cell>
          <cell r="H696">
            <v>116</v>
          </cell>
          <cell r="J696">
            <v>45689</v>
          </cell>
          <cell r="K696" t="str">
            <v>biostimulant</v>
          </cell>
        </row>
        <row r="697">
          <cell r="E697" t="str">
            <v>Intracept O (Organic) (2.5 gal)</v>
          </cell>
          <cell r="F697" t="str">
            <v>Gal</v>
          </cell>
          <cell r="G697" t="str">
            <v>180 gal plt (36 cs x (2x2.5))</v>
          </cell>
          <cell r="H697">
            <v>116</v>
          </cell>
          <cell r="J697">
            <v>45689</v>
          </cell>
          <cell r="K697" t="str">
            <v>biostimulant</v>
          </cell>
        </row>
        <row r="698">
          <cell r="E698" t="str">
            <v>Intracept O (Organic) (2.5 gal)</v>
          </cell>
          <cell r="F698" t="str">
            <v>Gal</v>
          </cell>
          <cell r="G698" t="str">
            <v>180 gal plt (36 cs x (2x2.5))</v>
          </cell>
          <cell r="H698">
            <v>116</v>
          </cell>
          <cell r="J698">
            <v>45839</v>
          </cell>
          <cell r="K698" t="str">
            <v>biostimulant</v>
          </cell>
        </row>
        <row r="699">
          <cell r="E699" t="str">
            <v>Intracept O (Organic) (2.5 gal)</v>
          </cell>
          <cell r="F699" t="str">
            <v>Gal</v>
          </cell>
          <cell r="G699" t="str">
            <v>180 gal plt (36 cs x (2x2.5))</v>
          </cell>
          <cell r="H699">
            <v>116</v>
          </cell>
          <cell r="J699">
            <v>45658</v>
          </cell>
          <cell r="K699" t="str">
            <v>biostimulant</v>
          </cell>
        </row>
        <row r="700">
          <cell r="E700" t="str">
            <v>Intracept O (Organic) (2.5 gal)</v>
          </cell>
          <cell r="F700" t="str">
            <v>Gal</v>
          </cell>
          <cell r="G700" t="str">
            <v>180 gal plt (36 cs x (2x2.5))</v>
          </cell>
          <cell r="H700">
            <v>116</v>
          </cell>
          <cell r="J700">
            <v>45658</v>
          </cell>
          <cell r="K700" t="str">
            <v>biostimulant</v>
          </cell>
        </row>
        <row r="701">
          <cell r="E701" t="str">
            <v>Leaf-Max II (2.5 gal) (Valley Ag)</v>
          </cell>
          <cell r="F701" t="str">
            <v>Gal</v>
          </cell>
          <cell r="G701" t="str">
            <v>180 gal plt (36 cs x (2x2.5))</v>
          </cell>
          <cell r="H701">
            <v>26</v>
          </cell>
          <cell r="J701">
            <v>45689</v>
          </cell>
          <cell r="K701" t="str">
            <v>nutrient</v>
          </cell>
        </row>
        <row r="702">
          <cell r="E702" t="str">
            <v>Leaf-Max II (2.5 gal) (Valley Ag)</v>
          </cell>
          <cell r="F702" t="str">
            <v>Gal</v>
          </cell>
          <cell r="G702" t="str">
            <v>180 gal plt (36 cs x (2x2.5))</v>
          </cell>
          <cell r="H702">
            <v>26</v>
          </cell>
          <cell r="J702">
            <v>45689</v>
          </cell>
          <cell r="K702" t="str">
            <v>nutrient</v>
          </cell>
        </row>
        <row r="703">
          <cell r="E703" t="str">
            <v>Leaf-Max II (265 gal) (Valley Ag)</v>
          </cell>
          <cell r="F703" t="str">
            <v>Gal</v>
          </cell>
          <cell r="G703" t="str">
            <v>265 gal tote (1x265)</v>
          </cell>
          <cell r="H703">
            <v>24</v>
          </cell>
          <cell r="J703">
            <v>45689</v>
          </cell>
          <cell r="K703" t="str">
            <v>nutrient</v>
          </cell>
        </row>
        <row r="704">
          <cell r="E704" t="str">
            <v>Leaf-Max II (265 gal) (Valley Ag)</v>
          </cell>
          <cell r="F704" t="str">
            <v>Gal</v>
          </cell>
          <cell r="G704" t="str">
            <v>265 gal tote (1x265)</v>
          </cell>
          <cell r="H704">
            <v>24</v>
          </cell>
          <cell r="J704">
            <v>45689</v>
          </cell>
          <cell r="K704" t="str">
            <v>nutrient</v>
          </cell>
        </row>
        <row r="705">
          <cell r="E705" t="str">
            <v>Lyra (2.5 gal)</v>
          </cell>
          <cell r="F705" t="str">
            <v>Gal</v>
          </cell>
          <cell r="G705" t="str">
            <v>180 gal plt (36 cs x (2x2.5))</v>
          </cell>
          <cell r="H705">
            <v>85.550000000000011</v>
          </cell>
          <cell r="I705">
            <v>93</v>
          </cell>
          <cell r="J705">
            <v>45809</v>
          </cell>
          <cell r="K705" t="str">
            <v>biostimulant</v>
          </cell>
        </row>
        <row r="706">
          <cell r="E706" t="str">
            <v>Lyra (2.5 gal)</v>
          </cell>
          <cell r="F706" t="str">
            <v>Gal</v>
          </cell>
          <cell r="G706" t="str">
            <v>180 gal plt (36 cs x (2x2.5))</v>
          </cell>
          <cell r="H706">
            <v>85.550000000000011</v>
          </cell>
          <cell r="I706">
            <v>93</v>
          </cell>
          <cell r="J706">
            <v>45809</v>
          </cell>
          <cell r="K706" t="str">
            <v>biostimulant</v>
          </cell>
        </row>
        <row r="707">
          <cell r="E707" t="str">
            <v>Lyra (2.5 gal)</v>
          </cell>
          <cell r="F707" t="str">
            <v>Gal</v>
          </cell>
          <cell r="G707" t="str">
            <v>180 gal plt (36 cs x (2x2.5))</v>
          </cell>
          <cell r="H707">
            <v>85.550000000000011</v>
          </cell>
          <cell r="I707">
            <v>93</v>
          </cell>
          <cell r="J707">
            <v>45809</v>
          </cell>
          <cell r="K707" t="str">
            <v>biostimulant</v>
          </cell>
        </row>
        <row r="708">
          <cell r="E708" t="str">
            <v>Lyra (2.5 gal)</v>
          </cell>
          <cell r="F708" t="str">
            <v>Gal</v>
          </cell>
          <cell r="G708" t="str">
            <v>180 gal plt (36 cs x (2x2.5))</v>
          </cell>
          <cell r="H708">
            <v>92.39400000000002</v>
          </cell>
          <cell r="I708">
            <v>93</v>
          </cell>
          <cell r="J708">
            <v>45809</v>
          </cell>
          <cell r="K708" t="str">
            <v>biostimulant</v>
          </cell>
        </row>
        <row r="709">
          <cell r="E709" t="str">
            <v>Lyra (2.5 gal)</v>
          </cell>
          <cell r="F709" t="str">
            <v>Gal</v>
          </cell>
          <cell r="G709" t="str">
            <v>180 gal plt (36 cs x (2x2.5))</v>
          </cell>
          <cell r="H709">
            <v>85.550000000000011</v>
          </cell>
          <cell r="I709">
            <v>93</v>
          </cell>
          <cell r="J709">
            <v>45809</v>
          </cell>
          <cell r="K709" t="str">
            <v>biostimulant</v>
          </cell>
        </row>
        <row r="710">
          <cell r="E710" t="str">
            <v>Lyra (2.5 gal)</v>
          </cell>
          <cell r="F710" t="str">
            <v>Gal</v>
          </cell>
          <cell r="G710" t="str">
            <v>180 gal plt (36 cs x (2x2.5))</v>
          </cell>
          <cell r="H710">
            <v>93</v>
          </cell>
          <cell r="J710">
            <v>45809</v>
          </cell>
          <cell r="K710" t="str">
            <v>biostimulant</v>
          </cell>
        </row>
        <row r="711">
          <cell r="E711" t="str">
            <v>Lyra (2.5 gal)</v>
          </cell>
          <cell r="F711" t="str">
            <v>Gal</v>
          </cell>
          <cell r="G711" t="str">
            <v>180 gal plt (36 cs x (2x2.5))</v>
          </cell>
          <cell r="H711">
            <v>93</v>
          </cell>
          <cell r="J711">
            <v>45809</v>
          </cell>
          <cell r="K711" t="str">
            <v>biostimulant</v>
          </cell>
        </row>
        <row r="712">
          <cell r="E712" t="str">
            <v>Lyra (2.5 gal)</v>
          </cell>
          <cell r="F712" t="str">
            <v>Gal</v>
          </cell>
          <cell r="G712" t="str">
            <v>180 gal plt (36 cs x (2x2.5))</v>
          </cell>
          <cell r="H712">
            <v>93</v>
          </cell>
          <cell r="J712">
            <v>45809</v>
          </cell>
          <cell r="K712" t="str">
            <v>biostimulant</v>
          </cell>
        </row>
        <row r="713">
          <cell r="E713" t="str">
            <v>Lyra (2.5 gal)</v>
          </cell>
          <cell r="F713" t="str">
            <v>Gal</v>
          </cell>
          <cell r="G713" t="str">
            <v>180 gal plt (36 cs x (2x2.5))</v>
          </cell>
          <cell r="H713">
            <v>93</v>
          </cell>
          <cell r="J713">
            <v>45809</v>
          </cell>
          <cell r="K713" t="str">
            <v>biostimulant</v>
          </cell>
        </row>
        <row r="714">
          <cell r="E714" t="str">
            <v>Lyra (2.5 gal)</v>
          </cell>
          <cell r="F714" t="str">
            <v>Gal</v>
          </cell>
          <cell r="G714" t="str">
            <v>180 gal plt (36 cs x (2x2.5))</v>
          </cell>
          <cell r="H714">
            <v>93</v>
          </cell>
          <cell r="I714">
            <v>93</v>
          </cell>
          <cell r="J714">
            <v>45809</v>
          </cell>
          <cell r="K714" t="str">
            <v>biostimulant</v>
          </cell>
        </row>
        <row r="715">
          <cell r="E715" t="str">
            <v>Lyra (2.5 gal)</v>
          </cell>
          <cell r="F715" t="str">
            <v>Gal</v>
          </cell>
          <cell r="G715" t="str">
            <v>180 gal plt (36 cs x (2x2.5))</v>
          </cell>
          <cell r="H715">
            <v>93</v>
          </cell>
          <cell r="J715">
            <v>45809</v>
          </cell>
          <cell r="K715" t="str">
            <v>biostimulant</v>
          </cell>
        </row>
        <row r="716">
          <cell r="E716" t="str">
            <v>Lyra (2.5 gal)</v>
          </cell>
          <cell r="F716" t="str">
            <v>Gal</v>
          </cell>
          <cell r="G716" t="str">
            <v>180 gal plt (36 cs x (2x2.5))</v>
          </cell>
          <cell r="H716">
            <v>85.55</v>
          </cell>
          <cell r="I716">
            <v>93</v>
          </cell>
          <cell r="J716">
            <v>45809</v>
          </cell>
          <cell r="K716" t="str">
            <v>biostimulant</v>
          </cell>
        </row>
        <row r="717">
          <cell r="E717" t="str">
            <v>Lyra (2.5 gal)</v>
          </cell>
          <cell r="F717" t="str">
            <v>Gal</v>
          </cell>
          <cell r="G717" t="str">
            <v>180 gal plt (36 cs x (2x2.5))</v>
          </cell>
          <cell r="H717">
            <v>47</v>
          </cell>
          <cell r="J717">
            <v>45689</v>
          </cell>
          <cell r="K717" t="str">
            <v>biostimulant</v>
          </cell>
        </row>
        <row r="718">
          <cell r="E718" t="str">
            <v>Lyra (2.5 gal)</v>
          </cell>
          <cell r="F718" t="str">
            <v>Gal</v>
          </cell>
          <cell r="G718" t="str">
            <v>180 gal plt (36 cs x (2x2.5))</v>
          </cell>
          <cell r="H718">
            <v>47</v>
          </cell>
          <cell r="J718">
            <v>45689</v>
          </cell>
          <cell r="K718" t="str">
            <v>biostimulant</v>
          </cell>
        </row>
        <row r="719">
          <cell r="E719" t="str">
            <v>Lyra (2.5 gal)</v>
          </cell>
          <cell r="F719" t="str">
            <v>Gal</v>
          </cell>
          <cell r="G719" t="str">
            <v>180 gal plt (36 cs x (2x2.5))</v>
          </cell>
          <cell r="H719">
            <v>93</v>
          </cell>
          <cell r="J719">
            <v>45839</v>
          </cell>
          <cell r="K719" t="str">
            <v>biostimulant</v>
          </cell>
        </row>
        <row r="720">
          <cell r="E720" t="str">
            <v>Lyra (2.5 gal)</v>
          </cell>
          <cell r="F720" t="str">
            <v>Gal</v>
          </cell>
          <cell r="G720" t="str">
            <v>180 gal plt (36 cs x (2x2.5))</v>
          </cell>
          <cell r="H720">
            <v>47</v>
          </cell>
          <cell r="J720">
            <v>45658</v>
          </cell>
          <cell r="K720" t="str">
            <v>biostimulant</v>
          </cell>
        </row>
        <row r="721">
          <cell r="E721" t="str">
            <v>Lyra (2.5 gal)</v>
          </cell>
          <cell r="F721" t="str">
            <v>Gal</v>
          </cell>
          <cell r="G721" t="str">
            <v>180 gal plt (36 cs x (2x2.5))</v>
          </cell>
          <cell r="H721">
            <v>47</v>
          </cell>
          <cell r="J721">
            <v>45658</v>
          </cell>
          <cell r="K721" t="str">
            <v>biostimulant</v>
          </cell>
        </row>
        <row r="722">
          <cell r="E722" t="str">
            <v>Lyra (265 gal)</v>
          </cell>
          <cell r="F722" t="str">
            <v>Gal</v>
          </cell>
          <cell r="G722" t="str">
            <v>265 gal tote (1x265)</v>
          </cell>
          <cell r="H722">
            <v>84.65</v>
          </cell>
          <cell r="I722">
            <v>92</v>
          </cell>
          <cell r="J722">
            <v>45809</v>
          </cell>
          <cell r="K722" t="str">
            <v>biostimulant</v>
          </cell>
        </row>
        <row r="723">
          <cell r="E723" t="str">
            <v>Lyra (265 gal)</v>
          </cell>
          <cell r="F723" t="str">
            <v>Gal</v>
          </cell>
          <cell r="G723" t="str">
            <v>265 gal tote (1x265)</v>
          </cell>
          <cell r="H723">
            <v>84.65</v>
          </cell>
          <cell r="I723">
            <v>92</v>
          </cell>
          <cell r="J723">
            <v>45809</v>
          </cell>
          <cell r="K723" t="str">
            <v>biostimulant</v>
          </cell>
        </row>
        <row r="724">
          <cell r="E724" t="str">
            <v>Lyra (265 gal)</v>
          </cell>
          <cell r="F724" t="str">
            <v>Gal</v>
          </cell>
          <cell r="G724" t="str">
            <v>265 gal tote (1x265)</v>
          </cell>
          <cell r="H724">
            <v>84.65</v>
          </cell>
          <cell r="I724">
            <v>92</v>
          </cell>
          <cell r="J724">
            <v>45809</v>
          </cell>
          <cell r="K724" t="str">
            <v>biostimulant</v>
          </cell>
        </row>
        <row r="725">
          <cell r="E725" t="str">
            <v>Lyra (265 gal)</v>
          </cell>
          <cell r="F725" t="str">
            <v>Gal</v>
          </cell>
          <cell r="G725" t="str">
            <v>265 gal tote (1x265)</v>
          </cell>
          <cell r="H725">
            <v>91.422000000000011</v>
          </cell>
          <cell r="I725">
            <v>92</v>
          </cell>
          <cell r="J725">
            <v>45809</v>
          </cell>
          <cell r="K725" t="str">
            <v>biostimulant</v>
          </cell>
        </row>
        <row r="726">
          <cell r="E726" t="str">
            <v>Lyra (265 gal)</v>
          </cell>
          <cell r="F726" t="str">
            <v>Gal</v>
          </cell>
          <cell r="G726" t="str">
            <v>265 gal tote (1x265)</v>
          </cell>
          <cell r="H726">
            <v>84.65</v>
          </cell>
          <cell r="I726">
            <v>92</v>
          </cell>
          <cell r="J726">
            <v>45809</v>
          </cell>
          <cell r="K726" t="str">
            <v>biostimulant</v>
          </cell>
        </row>
        <row r="727">
          <cell r="E727" t="str">
            <v>Lyra (265 gal)</v>
          </cell>
          <cell r="F727" t="str">
            <v>Gal</v>
          </cell>
          <cell r="G727" t="str">
            <v>265 gal tote (1x265)</v>
          </cell>
          <cell r="H727">
            <v>92</v>
          </cell>
          <cell r="J727">
            <v>45809</v>
          </cell>
          <cell r="K727" t="str">
            <v>biostimulant</v>
          </cell>
        </row>
        <row r="728">
          <cell r="E728" t="str">
            <v>Lyra (265 gal)</v>
          </cell>
          <cell r="F728" t="str">
            <v>Gal</v>
          </cell>
          <cell r="G728" t="str">
            <v>265 gal tote (1x265)</v>
          </cell>
          <cell r="H728">
            <v>92</v>
          </cell>
          <cell r="J728">
            <v>45809</v>
          </cell>
          <cell r="K728" t="str">
            <v>biostimulant</v>
          </cell>
        </row>
        <row r="729">
          <cell r="E729" t="str">
            <v>Lyra (265 gal)</v>
          </cell>
          <cell r="F729" t="str">
            <v>Gal</v>
          </cell>
          <cell r="G729" t="str">
            <v>265 gal tote (1x265)</v>
          </cell>
          <cell r="H729">
            <v>92</v>
          </cell>
          <cell r="J729">
            <v>45809</v>
          </cell>
          <cell r="K729" t="str">
            <v>biostimulant</v>
          </cell>
        </row>
        <row r="730">
          <cell r="E730" t="str">
            <v>Lyra (265 gal)</v>
          </cell>
          <cell r="F730" t="str">
            <v>Gal</v>
          </cell>
          <cell r="G730" t="str">
            <v>265 gal tote (1x265)</v>
          </cell>
          <cell r="H730">
            <v>92</v>
          </cell>
          <cell r="J730">
            <v>45809</v>
          </cell>
          <cell r="K730" t="str">
            <v>biostimulant</v>
          </cell>
        </row>
        <row r="731">
          <cell r="E731" t="str">
            <v>Lyra (265 gal)</v>
          </cell>
          <cell r="F731" t="str">
            <v>Gal</v>
          </cell>
          <cell r="G731" t="str">
            <v>265 gal tote (1x265)</v>
          </cell>
          <cell r="H731">
            <v>92</v>
          </cell>
          <cell r="I731">
            <v>92</v>
          </cell>
          <cell r="J731">
            <v>45809</v>
          </cell>
          <cell r="K731" t="str">
            <v>biostimulant</v>
          </cell>
        </row>
        <row r="732">
          <cell r="E732" t="str">
            <v>Lyra (265 gal)</v>
          </cell>
          <cell r="F732" t="str">
            <v>Gal</v>
          </cell>
          <cell r="G732" t="str">
            <v>265 gal tote (1x265)</v>
          </cell>
          <cell r="H732">
            <v>92</v>
          </cell>
          <cell r="J732">
            <v>45809</v>
          </cell>
          <cell r="K732" t="str">
            <v>biostimulant</v>
          </cell>
        </row>
        <row r="733">
          <cell r="E733" t="str">
            <v>Lyra (265 gal)</v>
          </cell>
          <cell r="F733" t="str">
            <v>Gal</v>
          </cell>
          <cell r="G733" t="str">
            <v>265 gal tote (1x265)</v>
          </cell>
          <cell r="H733">
            <v>84.65</v>
          </cell>
          <cell r="I733">
            <v>92</v>
          </cell>
          <cell r="J733">
            <v>45809</v>
          </cell>
          <cell r="K733" t="str">
            <v>biostimulant</v>
          </cell>
        </row>
        <row r="734">
          <cell r="E734" t="str">
            <v>Lyra (265 gal)</v>
          </cell>
          <cell r="F734" t="str">
            <v>Gal</v>
          </cell>
          <cell r="G734" t="str">
            <v>265 gal tote (1x265)</v>
          </cell>
          <cell r="H734">
            <v>45</v>
          </cell>
          <cell r="J734">
            <v>45689</v>
          </cell>
          <cell r="K734" t="str">
            <v>biostimulant</v>
          </cell>
        </row>
        <row r="735">
          <cell r="E735" t="str">
            <v>Lyra (265 gal)</v>
          </cell>
          <cell r="F735" t="str">
            <v>Gal</v>
          </cell>
          <cell r="G735" t="str">
            <v>265 gal tote (1x265)</v>
          </cell>
          <cell r="H735">
            <v>45</v>
          </cell>
          <cell r="J735">
            <v>45689</v>
          </cell>
          <cell r="K735" t="str">
            <v>biostimulant</v>
          </cell>
        </row>
        <row r="736">
          <cell r="E736" t="str">
            <v>Lyra (265 gal)</v>
          </cell>
          <cell r="F736" t="str">
            <v>Gal</v>
          </cell>
          <cell r="G736" t="str">
            <v>265 gal tote (1x265)</v>
          </cell>
          <cell r="H736">
            <v>92</v>
          </cell>
          <cell r="J736">
            <v>45839</v>
          </cell>
          <cell r="K736" t="str">
            <v>biostimulant</v>
          </cell>
        </row>
        <row r="737">
          <cell r="E737" t="str">
            <v>Lyra (265 gal)</v>
          </cell>
          <cell r="F737" t="str">
            <v>Gal</v>
          </cell>
          <cell r="G737" t="str">
            <v>265 gal tote (1x265)</v>
          </cell>
          <cell r="H737">
            <v>45</v>
          </cell>
          <cell r="J737">
            <v>45658</v>
          </cell>
          <cell r="K737" t="str">
            <v>biostimulant</v>
          </cell>
        </row>
        <row r="738">
          <cell r="E738" t="str">
            <v>Lyra (265 gal)</v>
          </cell>
          <cell r="F738" t="str">
            <v>Gal</v>
          </cell>
          <cell r="G738" t="str">
            <v>265 gal tote (1x265)</v>
          </cell>
          <cell r="H738">
            <v>45</v>
          </cell>
          <cell r="J738">
            <v>45658</v>
          </cell>
          <cell r="K738" t="str">
            <v>biostimulant</v>
          </cell>
        </row>
        <row r="739">
          <cell r="E739" t="str">
            <v>M3Z (2.5 gal) (Valley Ag)</v>
          </cell>
          <cell r="F739" t="str">
            <v>Gal</v>
          </cell>
          <cell r="G739" t="str">
            <v>180 gal plt (36 cs x (2x2.5))</v>
          </cell>
          <cell r="H739">
            <v>26</v>
          </cell>
          <cell r="J739">
            <v>45689</v>
          </cell>
          <cell r="K739" t="str">
            <v>nutrient</v>
          </cell>
        </row>
        <row r="740">
          <cell r="E740" t="str">
            <v>M3Z (2.5 gal) (Valley Ag)</v>
          </cell>
          <cell r="F740" t="str">
            <v>Gal</v>
          </cell>
          <cell r="G740" t="str">
            <v>180 gal plt (36 cs x (2x2.5))</v>
          </cell>
          <cell r="H740">
            <v>26</v>
          </cell>
          <cell r="J740">
            <v>45689</v>
          </cell>
          <cell r="K740" t="str">
            <v>nutrient</v>
          </cell>
        </row>
        <row r="741">
          <cell r="E741" t="str">
            <v>M3Z (265 gal) (Valley Ag)</v>
          </cell>
          <cell r="F741" t="str">
            <v>Gal</v>
          </cell>
          <cell r="G741" t="str">
            <v>265 gal tote (1x265)</v>
          </cell>
          <cell r="H741">
            <v>24</v>
          </cell>
          <cell r="J741">
            <v>45689</v>
          </cell>
          <cell r="K741" t="str">
            <v>nutrient</v>
          </cell>
        </row>
        <row r="742">
          <cell r="E742" t="str">
            <v>M3Z (265 gal) (Valley Ag)</v>
          </cell>
          <cell r="F742" t="str">
            <v>Gal</v>
          </cell>
          <cell r="G742" t="str">
            <v>265 gal tote (1x265)</v>
          </cell>
          <cell r="H742">
            <v>24</v>
          </cell>
          <cell r="J742">
            <v>45689</v>
          </cell>
          <cell r="K742" t="str">
            <v>nutrient</v>
          </cell>
        </row>
        <row r="743">
          <cell r="E743" t="str">
            <v>Micro-Blend PolyAmine (265 gal) (Loveland)</v>
          </cell>
          <cell r="F743" t="str">
            <v>Gal</v>
          </cell>
          <cell r="G743" t="str">
            <v>265 gal tote (1x265)</v>
          </cell>
          <cell r="H743">
            <v>25.400000000000002</v>
          </cell>
          <cell r="J743">
            <v>45809</v>
          </cell>
          <cell r="K743" t="str">
            <v>nutrient</v>
          </cell>
        </row>
        <row r="744">
          <cell r="E744" t="str">
            <v>Micro-Blend PolyAmine (265 gal) (Loveland)</v>
          </cell>
          <cell r="F744" t="str">
            <v>Gal</v>
          </cell>
          <cell r="G744" t="str">
            <v>265 gal tote (1x265)</v>
          </cell>
          <cell r="H744">
            <v>25.400000000000002</v>
          </cell>
          <cell r="J744">
            <v>45809</v>
          </cell>
          <cell r="K744" t="str">
            <v>nutrient</v>
          </cell>
        </row>
        <row r="745">
          <cell r="E745" t="str">
            <v>MicroBurst (1x2000lb)</v>
          </cell>
          <cell r="F745" t="str">
            <v>Short ton</v>
          </cell>
          <cell r="G745" t="str">
            <v>2000 lb plt (1x2000lb)</v>
          </cell>
          <cell r="H745">
            <v>1425</v>
          </cell>
          <cell r="I745">
            <v>1615</v>
          </cell>
          <cell r="J745">
            <v>45809</v>
          </cell>
          <cell r="K745" t="str">
            <v>nutrient</v>
          </cell>
        </row>
        <row r="746">
          <cell r="E746" t="str">
            <v>MicroDrive (1x2000lb)</v>
          </cell>
          <cell r="F746" t="str">
            <v>Short ton</v>
          </cell>
          <cell r="G746" t="str">
            <v>2000 lb plt (1x2000lb)</v>
          </cell>
          <cell r="H746">
            <v>1425</v>
          </cell>
          <cell r="I746">
            <v>1615</v>
          </cell>
          <cell r="J746">
            <v>45809</v>
          </cell>
          <cell r="K746" t="str">
            <v>nutrient</v>
          </cell>
        </row>
        <row r="747">
          <cell r="E747" t="str">
            <v>microSync Complete (1x2000lb)</v>
          </cell>
          <cell r="F747" t="str">
            <v>Short ton</v>
          </cell>
          <cell r="G747" t="str">
            <v>2000 lb plt (1x2000lb)</v>
          </cell>
          <cell r="H747">
            <v>1769</v>
          </cell>
          <cell r="I747">
            <v>2127</v>
          </cell>
          <cell r="J747">
            <v>45809</v>
          </cell>
          <cell r="K747" t="str">
            <v>nutrient</v>
          </cell>
        </row>
        <row r="748">
          <cell r="E748" t="str">
            <v>microSync Complete (1x2000lb)</v>
          </cell>
          <cell r="F748" t="str">
            <v>Short ton</v>
          </cell>
          <cell r="G748" t="str">
            <v>2000 lb plt (1x2000lb)</v>
          </cell>
          <cell r="H748">
            <v>1769</v>
          </cell>
          <cell r="I748">
            <v>2127</v>
          </cell>
          <cell r="J748">
            <v>45809</v>
          </cell>
          <cell r="K748" t="str">
            <v>nutrient</v>
          </cell>
        </row>
        <row r="749">
          <cell r="E749" t="str">
            <v>microSync Complete (1x2000lb)</v>
          </cell>
          <cell r="F749" t="str">
            <v>Short ton</v>
          </cell>
          <cell r="G749" t="str">
            <v>2000 lb plt (1x2000lb)</v>
          </cell>
          <cell r="H749">
            <v>2039</v>
          </cell>
          <cell r="I749">
            <v>2385.6299999999997</v>
          </cell>
          <cell r="J749">
            <v>45809</v>
          </cell>
          <cell r="K749" t="str">
            <v>nutrient</v>
          </cell>
        </row>
        <row r="750">
          <cell r="E750" t="str">
            <v>microSync Complete (1x2000lb)</v>
          </cell>
          <cell r="F750" t="str">
            <v>Short ton</v>
          </cell>
          <cell r="G750" t="str">
            <v>2000 lb plt (1x2000lb)</v>
          </cell>
          <cell r="H750">
            <v>1910.5200000000002</v>
          </cell>
          <cell r="I750">
            <v>2127</v>
          </cell>
          <cell r="J750">
            <v>45809</v>
          </cell>
          <cell r="K750" t="str">
            <v>nutrient</v>
          </cell>
        </row>
        <row r="751">
          <cell r="E751" t="str">
            <v>microSync Complete (1x2000lb)</v>
          </cell>
          <cell r="F751" t="str">
            <v>Short ton</v>
          </cell>
          <cell r="G751" t="str">
            <v>2000 lb plt (1x2000lb)</v>
          </cell>
          <cell r="H751">
            <v>1769</v>
          </cell>
          <cell r="I751">
            <v>2127</v>
          </cell>
          <cell r="J751">
            <v>45809</v>
          </cell>
          <cell r="K751" t="str">
            <v>nutrient</v>
          </cell>
        </row>
        <row r="752">
          <cell r="E752" t="str">
            <v>microSync Complete (1x2000lb)</v>
          </cell>
          <cell r="F752" t="str">
            <v>Short ton</v>
          </cell>
          <cell r="G752" t="str">
            <v>2000 lb plt (1x2000lb)</v>
          </cell>
          <cell r="H752">
            <v>2004</v>
          </cell>
          <cell r="J752">
            <v>45809</v>
          </cell>
          <cell r="K752" t="str">
            <v>nutrient</v>
          </cell>
        </row>
        <row r="753">
          <cell r="E753" t="str">
            <v>microSync Complete (1x2000lb)</v>
          </cell>
          <cell r="F753" t="str">
            <v>Short ton</v>
          </cell>
          <cell r="G753" t="str">
            <v>2000 lb plt (1x2000lb)</v>
          </cell>
          <cell r="H753">
            <v>2004</v>
          </cell>
          <cell r="I753">
            <v>2127</v>
          </cell>
          <cell r="J753">
            <v>45809</v>
          </cell>
          <cell r="K753" t="str">
            <v>nutrient</v>
          </cell>
        </row>
        <row r="754">
          <cell r="E754" t="str">
            <v>microSync Complete (1x2000lb)</v>
          </cell>
          <cell r="F754" t="str">
            <v>Short ton</v>
          </cell>
          <cell r="G754" t="str">
            <v>2000 lb plt (1x2000lb)</v>
          </cell>
          <cell r="H754">
            <v>2004</v>
          </cell>
          <cell r="J754">
            <v>45809</v>
          </cell>
          <cell r="K754" t="str">
            <v>nutrients</v>
          </cell>
        </row>
        <row r="755">
          <cell r="E755" t="str">
            <v>microSync Complete (1x2000lb)</v>
          </cell>
          <cell r="F755" t="str">
            <v>Short ton</v>
          </cell>
          <cell r="G755" t="str">
            <v>2000 lb plt (1x2000lb)</v>
          </cell>
          <cell r="H755">
            <v>2004</v>
          </cell>
          <cell r="J755">
            <v>45809</v>
          </cell>
          <cell r="K755" t="str">
            <v>nutrient</v>
          </cell>
        </row>
        <row r="756">
          <cell r="E756" t="str">
            <v>microSync Complete (1x2000lb)</v>
          </cell>
          <cell r="F756" t="str">
            <v>Short ton</v>
          </cell>
          <cell r="G756" t="str">
            <v>2000 lb plt (1x2000lb)</v>
          </cell>
          <cell r="H756">
            <v>2427</v>
          </cell>
          <cell r="J756">
            <v>45809</v>
          </cell>
          <cell r="K756" t="str">
            <v>nutrient</v>
          </cell>
        </row>
        <row r="757">
          <cell r="E757" t="str">
            <v>microSync Complete (1x2000lb)</v>
          </cell>
          <cell r="F757" t="str">
            <v>Short ton</v>
          </cell>
          <cell r="G757" t="str">
            <v>2000 lb plt (1x2000lb)</v>
          </cell>
          <cell r="H757">
            <v>2039</v>
          </cell>
          <cell r="I757">
            <v>2385.6299999999997</v>
          </cell>
          <cell r="J757">
            <v>45809</v>
          </cell>
          <cell r="K757" t="str">
            <v>nutrient</v>
          </cell>
        </row>
        <row r="758">
          <cell r="E758" t="str">
            <v>microSync Complete (1x2000lb)</v>
          </cell>
          <cell r="F758" t="str">
            <v>Short ton</v>
          </cell>
          <cell r="G758" t="str">
            <v>2000 lb plt (1x2000lb)</v>
          </cell>
          <cell r="H758">
            <v>1769</v>
          </cell>
          <cell r="I758">
            <v>2127</v>
          </cell>
          <cell r="J758">
            <v>45809</v>
          </cell>
          <cell r="K758" t="str">
            <v>nutrient</v>
          </cell>
        </row>
        <row r="759">
          <cell r="E759" t="str">
            <v>microSync Complete (1x2000lb)</v>
          </cell>
          <cell r="F759" t="str">
            <v>Short ton</v>
          </cell>
          <cell r="G759" t="str">
            <v>2000 lb plt (1x2000lb)</v>
          </cell>
          <cell r="H759">
            <v>1735</v>
          </cell>
          <cell r="I759">
            <v>2127</v>
          </cell>
          <cell r="J759">
            <v>45809</v>
          </cell>
          <cell r="K759" t="str">
            <v>nutrient</v>
          </cell>
        </row>
        <row r="760">
          <cell r="E760" t="str">
            <v>microSync Complete (1x2000lb)</v>
          </cell>
          <cell r="F760" t="str">
            <v>Short ton</v>
          </cell>
          <cell r="G760" t="str">
            <v>2000 lb plt (1x2000lb)</v>
          </cell>
          <cell r="H760">
            <v>2039</v>
          </cell>
          <cell r="J760">
            <v>45689</v>
          </cell>
          <cell r="K760" t="str">
            <v>nutrient</v>
          </cell>
        </row>
        <row r="761">
          <cell r="E761" t="str">
            <v>microSync Complete (1x2000lb)</v>
          </cell>
          <cell r="F761" t="str">
            <v>Short ton</v>
          </cell>
          <cell r="G761" t="str">
            <v>2000 lb plt (1x2000lb)</v>
          </cell>
          <cell r="H761">
            <v>2039</v>
          </cell>
          <cell r="J761">
            <v>45689</v>
          </cell>
          <cell r="K761" t="str">
            <v>nutrient</v>
          </cell>
        </row>
        <row r="762">
          <cell r="E762" t="str">
            <v>microSync Complete (1x2000lb)</v>
          </cell>
          <cell r="F762" t="str">
            <v>Short ton</v>
          </cell>
          <cell r="G762" t="str">
            <v>2000 lb plt (1x2000lb)</v>
          </cell>
          <cell r="H762">
            <v>2004</v>
          </cell>
          <cell r="J762">
            <v>45839</v>
          </cell>
          <cell r="K762" t="str">
            <v>nutrient</v>
          </cell>
        </row>
        <row r="763">
          <cell r="E763" t="str">
            <v>microSync Complete (40x50lb)</v>
          </cell>
          <cell r="F763" t="str">
            <v>Short ton</v>
          </cell>
          <cell r="G763" t="str">
            <v>2000 lb plt (40x50lb)</v>
          </cell>
          <cell r="H763">
            <v>1867</v>
          </cell>
          <cell r="I763">
            <v>2244</v>
          </cell>
          <cell r="J763">
            <v>45809</v>
          </cell>
          <cell r="K763" t="str">
            <v>nutrient</v>
          </cell>
        </row>
        <row r="764">
          <cell r="E764" t="str">
            <v>microSync Complete (40x50lb)</v>
          </cell>
          <cell r="F764" t="str">
            <v>Short ton</v>
          </cell>
          <cell r="G764" t="str">
            <v>2000 lb plt (40x50lb)</v>
          </cell>
          <cell r="H764">
            <v>1867</v>
          </cell>
          <cell r="I764">
            <v>2244</v>
          </cell>
          <cell r="J764">
            <v>45809</v>
          </cell>
          <cell r="K764" t="str">
            <v>nutrient</v>
          </cell>
        </row>
        <row r="765">
          <cell r="E765" t="str">
            <v>microSync Complete (40x50lb)</v>
          </cell>
          <cell r="F765" t="str">
            <v>Short ton</v>
          </cell>
          <cell r="G765" t="str">
            <v>2000 lb plt (40x50lb)</v>
          </cell>
          <cell r="H765">
            <v>2136</v>
          </cell>
          <cell r="I765">
            <v>2499.12</v>
          </cell>
          <cell r="J765">
            <v>45809</v>
          </cell>
          <cell r="K765" t="str">
            <v>nutrient</v>
          </cell>
        </row>
        <row r="766">
          <cell r="E766" t="str">
            <v>microSync Complete (40x50lb)</v>
          </cell>
          <cell r="F766" t="str">
            <v>Short ton</v>
          </cell>
          <cell r="G766" t="str">
            <v>2000 lb plt (40x50lb)</v>
          </cell>
          <cell r="H766">
            <v>2016.3600000000001</v>
          </cell>
          <cell r="I766">
            <v>2244</v>
          </cell>
          <cell r="J766">
            <v>45809</v>
          </cell>
          <cell r="K766" t="str">
            <v>nutrient</v>
          </cell>
        </row>
        <row r="767">
          <cell r="E767" t="str">
            <v>microSync Complete (40x50lb)</v>
          </cell>
          <cell r="F767" t="str">
            <v>Short ton</v>
          </cell>
          <cell r="G767" t="str">
            <v>2000 lb plt (40x50lb)</v>
          </cell>
          <cell r="H767">
            <v>1867</v>
          </cell>
          <cell r="I767">
            <v>2244</v>
          </cell>
          <cell r="J767">
            <v>45809</v>
          </cell>
          <cell r="K767" t="str">
            <v>nutrient</v>
          </cell>
        </row>
        <row r="768">
          <cell r="E768" t="str">
            <v>microSync Complete (40x50lb)</v>
          </cell>
          <cell r="F768" t="str">
            <v>Short ton</v>
          </cell>
          <cell r="G768" t="str">
            <v>2000 lb plt (40x50lb)</v>
          </cell>
          <cell r="H768">
            <v>2112</v>
          </cell>
          <cell r="J768">
            <v>45809</v>
          </cell>
          <cell r="K768" t="str">
            <v>nutrient</v>
          </cell>
        </row>
        <row r="769">
          <cell r="E769" t="str">
            <v>microSync Complete (40x50lb)</v>
          </cell>
          <cell r="F769" t="str">
            <v>Short ton</v>
          </cell>
          <cell r="G769" t="str">
            <v>2000 lb plt (40x50lb)</v>
          </cell>
          <cell r="H769">
            <v>2112</v>
          </cell>
          <cell r="I769">
            <v>2244</v>
          </cell>
          <cell r="J769">
            <v>45809</v>
          </cell>
          <cell r="K769" t="str">
            <v>nutrient</v>
          </cell>
        </row>
        <row r="770">
          <cell r="E770" t="str">
            <v>microSync Complete (40x50lb)</v>
          </cell>
          <cell r="F770" t="str">
            <v>Short ton</v>
          </cell>
          <cell r="G770" t="str">
            <v>2000 lb plt (40x50lb)</v>
          </cell>
          <cell r="H770">
            <v>2112</v>
          </cell>
          <cell r="J770">
            <v>45809</v>
          </cell>
          <cell r="K770" t="str">
            <v>nutrient</v>
          </cell>
        </row>
        <row r="771">
          <cell r="E771" t="str">
            <v>microSync Complete (40x50lb)</v>
          </cell>
          <cell r="F771" t="str">
            <v>Short ton</v>
          </cell>
          <cell r="G771" t="str">
            <v>2000 lb plt (40x50lb)</v>
          </cell>
          <cell r="H771">
            <v>2112</v>
          </cell>
          <cell r="J771">
            <v>45809</v>
          </cell>
          <cell r="K771" t="str">
            <v>nutrient</v>
          </cell>
        </row>
        <row r="772">
          <cell r="E772" t="str">
            <v>microSync Complete (40x50lb)</v>
          </cell>
          <cell r="F772" t="str">
            <v>Short ton</v>
          </cell>
          <cell r="G772" t="str">
            <v>2000 lb plt (40x50lb)</v>
          </cell>
          <cell r="H772">
            <v>2544</v>
          </cell>
          <cell r="J772">
            <v>45809</v>
          </cell>
          <cell r="K772" t="str">
            <v>nutrient</v>
          </cell>
        </row>
        <row r="773">
          <cell r="E773" t="str">
            <v>microSync Complete (40x50lb)</v>
          </cell>
          <cell r="F773" t="str">
            <v>Short ton</v>
          </cell>
          <cell r="G773" t="str">
            <v>2000 lb plt (40x50lb)</v>
          </cell>
          <cell r="H773">
            <v>2136</v>
          </cell>
          <cell r="I773">
            <v>2499.12</v>
          </cell>
          <cell r="J773">
            <v>45809</v>
          </cell>
          <cell r="K773" t="str">
            <v>nutrient</v>
          </cell>
        </row>
        <row r="774">
          <cell r="E774" t="str">
            <v>microSync Complete (40x50lb)</v>
          </cell>
          <cell r="F774" t="str">
            <v>Short ton</v>
          </cell>
          <cell r="G774" t="str">
            <v>2000 lb plt (40x50lb)</v>
          </cell>
          <cell r="H774">
            <v>1867</v>
          </cell>
          <cell r="I774">
            <v>2244</v>
          </cell>
          <cell r="J774">
            <v>45809</v>
          </cell>
          <cell r="K774" t="str">
            <v>nutrient</v>
          </cell>
        </row>
        <row r="775">
          <cell r="E775" t="str">
            <v>microSync Complete (40x50lb)</v>
          </cell>
          <cell r="F775" t="str">
            <v>Short ton</v>
          </cell>
          <cell r="G775" t="str">
            <v>2000 lb plt (40x50lb)</v>
          </cell>
          <cell r="H775">
            <v>1832</v>
          </cell>
          <cell r="I775">
            <v>2244</v>
          </cell>
          <cell r="J775">
            <v>45809</v>
          </cell>
          <cell r="K775" t="str">
            <v>nutrient</v>
          </cell>
        </row>
        <row r="776">
          <cell r="E776" t="str">
            <v>microSync Complete (40x50lb)</v>
          </cell>
          <cell r="F776" t="str">
            <v>Short ton</v>
          </cell>
          <cell r="G776" t="str">
            <v>2000 lb plt (40x50lb)</v>
          </cell>
          <cell r="H776">
            <v>2136</v>
          </cell>
          <cell r="J776">
            <v>45689</v>
          </cell>
          <cell r="K776" t="str">
            <v>nutrient</v>
          </cell>
        </row>
        <row r="777">
          <cell r="E777" t="str">
            <v>microSync Complete (40x50lb)</v>
          </cell>
          <cell r="F777" t="str">
            <v>Short ton</v>
          </cell>
          <cell r="G777" t="str">
            <v>2000 lb plt (40x50lb)</v>
          </cell>
          <cell r="H777">
            <v>2136</v>
          </cell>
          <cell r="J777">
            <v>45689</v>
          </cell>
          <cell r="K777" t="str">
            <v>nutrient</v>
          </cell>
        </row>
        <row r="778">
          <cell r="E778" t="str">
            <v>microSync Complete (40x50lb)</v>
          </cell>
          <cell r="F778" t="str">
            <v>Short ton</v>
          </cell>
          <cell r="G778" t="str">
            <v>2000 lb plt (40x50lb)</v>
          </cell>
          <cell r="H778">
            <v>2112</v>
          </cell>
          <cell r="J778">
            <v>45839</v>
          </cell>
          <cell r="K778" t="str">
            <v>nutrient</v>
          </cell>
        </row>
        <row r="779">
          <cell r="E779" t="str">
            <v>microSync Complete (bulk)</v>
          </cell>
          <cell r="F779" t="str">
            <v>Short ton</v>
          </cell>
          <cell r="G779" t="str">
            <v>bulk</v>
          </cell>
          <cell r="H779">
            <v>1759</v>
          </cell>
          <cell r="I779">
            <v>2117</v>
          </cell>
          <cell r="J779">
            <v>45809</v>
          </cell>
          <cell r="K779" t="str">
            <v>nutrient</v>
          </cell>
        </row>
        <row r="780">
          <cell r="E780" t="str">
            <v>microSync Complete (bulk)</v>
          </cell>
          <cell r="F780" t="str">
            <v>Short ton</v>
          </cell>
          <cell r="G780" t="str">
            <v>bulk</v>
          </cell>
          <cell r="H780">
            <v>1759</v>
          </cell>
          <cell r="I780">
            <v>2117</v>
          </cell>
          <cell r="J780">
            <v>45809</v>
          </cell>
          <cell r="K780" t="str">
            <v>nutrient</v>
          </cell>
        </row>
        <row r="781">
          <cell r="E781" t="str">
            <v>microSync Complete (bulk)</v>
          </cell>
          <cell r="F781" t="str">
            <v>Short ton</v>
          </cell>
          <cell r="G781" t="str">
            <v>bulk</v>
          </cell>
          <cell r="H781">
            <v>1899.72</v>
          </cell>
          <cell r="I781">
            <v>2117</v>
          </cell>
          <cell r="J781">
            <v>45810</v>
          </cell>
          <cell r="K781" t="str">
            <v>nutrient</v>
          </cell>
        </row>
        <row r="782">
          <cell r="E782" t="str">
            <v>microSync Complete (bulk)</v>
          </cell>
          <cell r="F782" t="str">
            <v>Short ton</v>
          </cell>
          <cell r="G782" t="str">
            <v>bulk</v>
          </cell>
          <cell r="H782">
            <v>1759</v>
          </cell>
          <cell r="I782">
            <v>2117</v>
          </cell>
          <cell r="J782">
            <v>45811</v>
          </cell>
          <cell r="K782" t="str">
            <v>nutrient</v>
          </cell>
        </row>
        <row r="783">
          <cell r="E783" t="str">
            <v>microSync Complete (bulk)</v>
          </cell>
          <cell r="F783" t="str">
            <v>Short ton</v>
          </cell>
          <cell r="G783" t="str">
            <v>bulk</v>
          </cell>
          <cell r="H783">
            <v>1990</v>
          </cell>
          <cell r="J783">
            <v>45812</v>
          </cell>
          <cell r="K783" t="str">
            <v>nutrient</v>
          </cell>
        </row>
        <row r="784">
          <cell r="E784" t="str">
            <v>microSync Complete (bulk)</v>
          </cell>
          <cell r="F784" t="str">
            <v>Short ton</v>
          </cell>
          <cell r="G784" t="str">
            <v>bulk</v>
          </cell>
          <cell r="H784">
            <v>1990</v>
          </cell>
          <cell r="I784">
            <v>2117</v>
          </cell>
          <cell r="J784">
            <v>45813</v>
          </cell>
          <cell r="K784" t="str">
            <v>nutrient</v>
          </cell>
        </row>
        <row r="785">
          <cell r="E785" t="str">
            <v>microSync Complete (bulk)</v>
          </cell>
          <cell r="F785" t="str">
            <v>Short ton</v>
          </cell>
          <cell r="G785" t="str">
            <v>bulk</v>
          </cell>
          <cell r="H785">
            <v>1990</v>
          </cell>
          <cell r="J785">
            <v>45814</v>
          </cell>
          <cell r="K785" t="str">
            <v>nutrient</v>
          </cell>
        </row>
        <row r="786">
          <cell r="E786" t="str">
            <v>microSync Complete (bulk)</v>
          </cell>
          <cell r="F786" t="str">
            <v>Short ton</v>
          </cell>
          <cell r="G786" t="str">
            <v>bulk</v>
          </cell>
          <cell r="H786">
            <v>1990</v>
          </cell>
          <cell r="J786">
            <v>45815</v>
          </cell>
          <cell r="K786" t="str">
            <v>nutrient</v>
          </cell>
        </row>
        <row r="787">
          <cell r="E787" t="str">
            <v>microSync Complete (bulk)</v>
          </cell>
          <cell r="F787" t="str">
            <v>Short ton</v>
          </cell>
          <cell r="G787" t="str">
            <v>bulk</v>
          </cell>
          <cell r="H787">
            <v>1759</v>
          </cell>
          <cell r="I787">
            <v>2117</v>
          </cell>
          <cell r="J787">
            <v>45816</v>
          </cell>
          <cell r="K787" t="str">
            <v>nutrient</v>
          </cell>
        </row>
        <row r="788">
          <cell r="E788" t="str">
            <v>microSync Complete (bulk)</v>
          </cell>
          <cell r="F788" t="str">
            <v>Short ton</v>
          </cell>
          <cell r="G788" t="str">
            <v>bulk</v>
          </cell>
          <cell r="H788">
            <v>1725</v>
          </cell>
          <cell r="I788">
            <v>2117</v>
          </cell>
          <cell r="J788">
            <v>45817</v>
          </cell>
          <cell r="K788" t="str">
            <v>nutrient</v>
          </cell>
        </row>
        <row r="789">
          <cell r="E789" t="str">
            <v>microSync Complete (bulk)</v>
          </cell>
          <cell r="F789" t="str">
            <v>Short ton</v>
          </cell>
          <cell r="G789" t="str">
            <v>bulk</v>
          </cell>
          <cell r="H789">
            <v>2029</v>
          </cell>
          <cell r="J789">
            <v>45689</v>
          </cell>
          <cell r="K789" t="str">
            <v>nutrient</v>
          </cell>
        </row>
        <row r="790">
          <cell r="E790" t="str">
            <v>microSync Complete (bulk)</v>
          </cell>
          <cell r="F790" t="str">
            <v>Short ton</v>
          </cell>
          <cell r="G790" t="str">
            <v>bulk</v>
          </cell>
          <cell r="H790">
            <v>2029</v>
          </cell>
          <cell r="J790">
            <v>45689</v>
          </cell>
          <cell r="K790" t="str">
            <v>nutrient</v>
          </cell>
        </row>
        <row r="791">
          <cell r="E791" t="str">
            <v>microSync Complete (bulk)</v>
          </cell>
          <cell r="F791" t="str">
            <v>Short ton</v>
          </cell>
          <cell r="G791" t="str">
            <v>bulk</v>
          </cell>
          <cell r="H791">
            <v>1990</v>
          </cell>
          <cell r="J791">
            <v>45839</v>
          </cell>
          <cell r="K791" t="str">
            <v>nutrient</v>
          </cell>
        </row>
        <row r="792">
          <cell r="E792" t="str">
            <v>microSync Copper 5% (1x2000lb)</v>
          </cell>
          <cell r="F792" t="str">
            <v>Short ton</v>
          </cell>
          <cell r="G792" t="str">
            <v>2000 lb plt (1x2000lb)</v>
          </cell>
          <cell r="H792">
            <v>2362</v>
          </cell>
          <cell r="I792">
            <v>2831</v>
          </cell>
          <cell r="J792">
            <v>45809</v>
          </cell>
          <cell r="K792" t="str">
            <v>nutrient</v>
          </cell>
        </row>
        <row r="793">
          <cell r="E793" t="str">
            <v>microSync Copper 5% (1x2000lb)</v>
          </cell>
          <cell r="F793" t="str">
            <v>Short ton</v>
          </cell>
          <cell r="G793" t="str">
            <v>2000 lb plt (1x2000lb)</v>
          </cell>
          <cell r="H793">
            <v>2362</v>
          </cell>
          <cell r="I793">
            <v>2831</v>
          </cell>
          <cell r="J793">
            <v>45809</v>
          </cell>
          <cell r="K793" t="str">
            <v>nutrient</v>
          </cell>
        </row>
        <row r="794">
          <cell r="E794" t="str">
            <v>microSync Copper 5% (1x2000lb)</v>
          </cell>
          <cell r="F794" t="str">
            <v>Short ton</v>
          </cell>
          <cell r="G794" t="str">
            <v>2000 lb plt (1x2000lb)</v>
          </cell>
          <cell r="H794">
            <v>2642</v>
          </cell>
          <cell r="I794">
            <v>3091.14</v>
          </cell>
          <cell r="J794">
            <v>45809</v>
          </cell>
          <cell r="K794" t="str">
            <v>nutrient</v>
          </cell>
        </row>
        <row r="795">
          <cell r="E795" t="str">
            <v>microSync Copper 5% (1x2000lb)</v>
          </cell>
          <cell r="F795" t="str">
            <v>Short ton</v>
          </cell>
          <cell r="G795" t="str">
            <v>2000 lb plt (1x2000lb)</v>
          </cell>
          <cell r="H795">
            <v>2550.96</v>
          </cell>
          <cell r="I795">
            <v>2831</v>
          </cell>
          <cell r="J795">
            <v>45809</v>
          </cell>
          <cell r="K795" t="str">
            <v>nutrient</v>
          </cell>
        </row>
        <row r="796">
          <cell r="E796" t="str">
            <v>microSync Copper 5% (1x2000lb)</v>
          </cell>
          <cell r="F796" t="str">
            <v>Short ton</v>
          </cell>
          <cell r="G796" t="str">
            <v>2000 lb plt (1x2000lb)</v>
          </cell>
          <cell r="H796">
            <v>2362</v>
          </cell>
          <cell r="I796">
            <v>2831</v>
          </cell>
          <cell r="J796">
            <v>45809</v>
          </cell>
          <cell r="K796" t="str">
            <v>nutrient</v>
          </cell>
        </row>
        <row r="797">
          <cell r="E797" t="str">
            <v>microSync Copper 5% (1x2000lb)</v>
          </cell>
          <cell r="F797" t="str">
            <v>Short ton</v>
          </cell>
          <cell r="G797" t="str">
            <v>2000 lb plt (1x2000lb)</v>
          </cell>
          <cell r="H797">
            <v>2673</v>
          </cell>
          <cell r="J797">
            <v>45809</v>
          </cell>
          <cell r="K797" t="str">
            <v>nutrient</v>
          </cell>
        </row>
        <row r="798">
          <cell r="E798" t="str">
            <v>microSync Copper 5% (1x2000lb)</v>
          </cell>
          <cell r="F798" t="str">
            <v>Short ton</v>
          </cell>
          <cell r="G798" t="str">
            <v>2000 lb plt (1x2000lb)</v>
          </cell>
          <cell r="H798">
            <v>2673</v>
          </cell>
          <cell r="I798">
            <v>2831</v>
          </cell>
          <cell r="J798">
            <v>45809</v>
          </cell>
          <cell r="K798" t="str">
            <v>nutrient</v>
          </cell>
        </row>
        <row r="799">
          <cell r="E799" t="str">
            <v>microSync Copper 5% (1x2000lb)</v>
          </cell>
          <cell r="F799" t="str">
            <v>Short ton</v>
          </cell>
          <cell r="G799" t="str">
            <v>2000 lb plt (1x2000lb)</v>
          </cell>
          <cell r="H799">
            <v>2673</v>
          </cell>
          <cell r="J799">
            <v>45809</v>
          </cell>
          <cell r="K799" t="str">
            <v>nutrient</v>
          </cell>
        </row>
        <row r="800">
          <cell r="E800" t="str">
            <v>microSync Copper 5% (1x2000lb)</v>
          </cell>
          <cell r="F800" t="str">
            <v>Short ton</v>
          </cell>
          <cell r="G800" t="str">
            <v>2000 lb plt (1x2000lb)</v>
          </cell>
          <cell r="H800">
            <v>2673</v>
          </cell>
          <cell r="J800">
            <v>45809</v>
          </cell>
          <cell r="K800" t="str">
            <v>nutrient</v>
          </cell>
        </row>
        <row r="801">
          <cell r="E801" t="str">
            <v>microSync Copper 5% (1x2000lb)</v>
          </cell>
          <cell r="F801" t="str">
            <v>Short ton</v>
          </cell>
          <cell r="G801" t="str">
            <v>2000 lb plt (1x2000lb)</v>
          </cell>
          <cell r="H801">
            <v>3131</v>
          </cell>
          <cell r="J801">
            <v>45809</v>
          </cell>
          <cell r="K801" t="str">
            <v>nutrient</v>
          </cell>
        </row>
        <row r="802">
          <cell r="E802" t="str">
            <v>microSync Copper 5% (1x2000lb)</v>
          </cell>
          <cell r="F802" t="str">
            <v>Short ton</v>
          </cell>
          <cell r="G802" t="str">
            <v>2000 lb plt (1x2000lb)</v>
          </cell>
          <cell r="H802">
            <v>2642</v>
          </cell>
          <cell r="I802">
            <v>3091.14</v>
          </cell>
          <cell r="J802">
            <v>45809</v>
          </cell>
          <cell r="K802" t="str">
            <v>nutrient</v>
          </cell>
        </row>
        <row r="803">
          <cell r="E803" t="str">
            <v>microSync Copper 5% (1x2000lb)</v>
          </cell>
          <cell r="F803" t="str">
            <v>Short ton</v>
          </cell>
          <cell r="G803" t="str">
            <v>2000 lb plt (1x2000lb)</v>
          </cell>
          <cell r="H803">
            <v>2362</v>
          </cell>
          <cell r="I803">
            <v>2831</v>
          </cell>
          <cell r="J803">
            <v>45809</v>
          </cell>
          <cell r="K803" t="str">
            <v>nutrient</v>
          </cell>
        </row>
        <row r="804">
          <cell r="E804" t="str">
            <v>microSync Copper 5% (1x2000lb)</v>
          </cell>
          <cell r="F804" t="str">
            <v>Short ton</v>
          </cell>
          <cell r="G804" t="str">
            <v>2000 lb plt (1x2000lb)</v>
          </cell>
          <cell r="H804">
            <v>2316</v>
          </cell>
          <cell r="I804">
            <v>2831</v>
          </cell>
          <cell r="J804">
            <v>45809</v>
          </cell>
          <cell r="K804" t="str">
            <v>nutrient</v>
          </cell>
        </row>
        <row r="805">
          <cell r="E805" t="str">
            <v>microSync Copper 5% (1x2000lb)</v>
          </cell>
          <cell r="F805" t="str">
            <v>Short ton</v>
          </cell>
          <cell r="G805" t="str">
            <v>2000 lb plt (1x2000lb)</v>
          </cell>
          <cell r="H805">
            <v>2642</v>
          </cell>
          <cell r="J805">
            <v>45689</v>
          </cell>
          <cell r="K805" t="str">
            <v>nutrient</v>
          </cell>
        </row>
        <row r="806">
          <cell r="E806" t="str">
            <v>microSync Copper 5% (1x2000lb)</v>
          </cell>
          <cell r="F806" t="str">
            <v>Short ton</v>
          </cell>
          <cell r="G806" t="str">
            <v>2000 lb plt (1x2000lb)</v>
          </cell>
          <cell r="H806">
            <v>2642</v>
          </cell>
          <cell r="J806">
            <v>45689</v>
          </cell>
          <cell r="K806" t="str">
            <v>nutrient</v>
          </cell>
        </row>
        <row r="807">
          <cell r="E807" t="str">
            <v>microSync Copper 5% (1x2000lb)</v>
          </cell>
          <cell r="F807" t="str">
            <v>Short ton</v>
          </cell>
          <cell r="G807" t="str">
            <v>2000 lb plt (1x2000lb)</v>
          </cell>
          <cell r="H807">
            <v>2673</v>
          </cell>
          <cell r="J807">
            <v>45839</v>
          </cell>
          <cell r="K807" t="str">
            <v>nutrient</v>
          </cell>
        </row>
        <row r="808">
          <cell r="E808" t="str">
            <v>microSync Copper 5% (40x50lb)</v>
          </cell>
          <cell r="F808" t="str">
            <v>Short ton</v>
          </cell>
          <cell r="G808" t="str">
            <v>2000 lb plt (40x50lb)</v>
          </cell>
          <cell r="H808">
            <v>2463</v>
          </cell>
          <cell r="I808">
            <v>2953</v>
          </cell>
          <cell r="J808">
            <v>45809</v>
          </cell>
          <cell r="K808" t="str">
            <v>nutrient</v>
          </cell>
        </row>
        <row r="809">
          <cell r="E809" t="str">
            <v>microSync Copper 5% (40x50lb)</v>
          </cell>
          <cell r="F809" t="str">
            <v>Short ton</v>
          </cell>
          <cell r="G809" t="str">
            <v>2000 lb plt (40x50lb)</v>
          </cell>
          <cell r="H809">
            <v>2463</v>
          </cell>
          <cell r="I809">
            <v>2953</v>
          </cell>
          <cell r="J809">
            <v>45809</v>
          </cell>
          <cell r="K809" t="str">
            <v>nutrient</v>
          </cell>
        </row>
        <row r="810">
          <cell r="E810" t="str">
            <v>microSync Copper 5% (40x50lb)</v>
          </cell>
          <cell r="F810" t="str">
            <v>Short ton</v>
          </cell>
          <cell r="G810" t="str">
            <v>2000 lb plt (40x50lb)</v>
          </cell>
          <cell r="H810">
            <v>2744</v>
          </cell>
          <cell r="I810">
            <v>3210.48</v>
          </cell>
          <cell r="J810">
            <v>45809</v>
          </cell>
          <cell r="K810" t="str">
            <v>nutrient</v>
          </cell>
        </row>
        <row r="811">
          <cell r="E811" t="str">
            <v>microSync Copper 5% (40x50lb)</v>
          </cell>
          <cell r="F811" t="str">
            <v>Short ton</v>
          </cell>
          <cell r="G811" t="str">
            <v>2000 lb plt (40x50lb)</v>
          </cell>
          <cell r="H811">
            <v>2660.04</v>
          </cell>
          <cell r="I811">
            <v>2953</v>
          </cell>
          <cell r="J811">
            <v>45809</v>
          </cell>
          <cell r="K811" t="str">
            <v>nutrient</v>
          </cell>
        </row>
        <row r="812">
          <cell r="E812" t="str">
            <v>microSync Copper 5% (40x50lb)</v>
          </cell>
          <cell r="F812" t="str">
            <v>Short ton</v>
          </cell>
          <cell r="G812" t="str">
            <v>2000 lb plt (40x50lb)</v>
          </cell>
          <cell r="H812">
            <v>2463</v>
          </cell>
          <cell r="I812">
            <v>2953</v>
          </cell>
          <cell r="J812">
            <v>45809</v>
          </cell>
          <cell r="K812" t="str">
            <v>nutrient</v>
          </cell>
        </row>
        <row r="813">
          <cell r="E813" t="str">
            <v>microSync Copper 5% (40x50lb)</v>
          </cell>
          <cell r="F813" t="str">
            <v>Short ton</v>
          </cell>
          <cell r="G813" t="str">
            <v>2000 lb plt (40x50lb)</v>
          </cell>
          <cell r="H813">
            <v>2785</v>
          </cell>
          <cell r="J813">
            <v>45809</v>
          </cell>
          <cell r="K813" t="str">
            <v>nutrient</v>
          </cell>
        </row>
        <row r="814">
          <cell r="E814" t="str">
            <v>microSync Copper 5% (40x50lb)</v>
          </cell>
          <cell r="F814" t="str">
            <v>Short ton</v>
          </cell>
          <cell r="G814" t="str">
            <v>2000 lb plt (40x50lb)</v>
          </cell>
          <cell r="H814">
            <v>2785</v>
          </cell>
          <cell r="I814">
            <v>2953</v>
          </cell>
          <cell r="J814">
            <v>45809</v>
          </cell>
          <cell r="K814" t="str">
            <v>nutrient</v>
          </cell>
        </row>
        <row r="815">
          <cell r="E815" t="str">
            <v>microSync Copper 5% (40x50lb)</v>
          </cell>
          <cell r="F815" t="str">
            <v>Short ton</v>
          </cell>
          <cell r="G815" t="str">
            <v>2000 lb plt (40x50lb)</v>
          </cell>
          <cell r="H815">
            <v>2785</v>
          </cell>
          <cell r="J815">
            <v>45809</v>
          </cell>
          <cell r="K815" t="str">
            <v>nutrient</v>
          </cell>
        </row>
        <row r="816">
          <cell r="E816" t="str">
            <v>microSync Copper 5% (40x50lb)</v>
          </cell>
          <cell r="F816" t="str">
            <v>Short ton</v>
          </cell>
          <cell r="G816" t="str">
            <v>2000 lb plt (40x50lb)</v>
          </cell>
          <cell r="H816">
            <v>2785</v>
          </cell>
          <cell r="J816">
            <v>45809</v>
          </cell>
          <cell r="K816" t="str">
            <v>nutrient</v>
          </cell>
        </row>
        <row r="817">
          <cell r="E817" t="str">
            <v>microSync Copper 5% (40x50lb)</v>
          </cell>
          <cell r="F817" t="str">
            <v>Short ton</v>
          </cell>
          <cell r="G817" t="str">
            <v>2000 lb plt (40x50lb)</v>
          </cell>
          <cell r="H817">
            <v>3253</v>
          </cell>
          <cell r="J817">
            <v>45809</v>
          </cell>
          <cell r="K817" t="str">
            <v>nutrient</v>
          </cell>
        </row>
        <row r="818">
          <cell r="E818" t="str">
            <v>microSync Copper 5% (40x50lb)</v>
          </cell>
          <cell r="F818" t="str">
            <v>Short ton</v>
          </cell>
          <cell r="G818" t="str">
            <v>2000 lb plt (40x50lb)</v>
          </cell>
          <cell r="H818">
            <v>2744</v>
          </cell>
          <cell r="I818">
            <v>3210.48</v>
          </cell>
          <cell r="J818">
            <v>45809</v>
          </cell>
          <cell r="K818" t="str">
            <v>nutrient</v>
          </cell>
        </row>
        <row r="819">
          <cell r="E819" t="str">
            <v>microSync Copper 5% (40x50lb)</v>
          </cell>
          <cell r="F819" t="str">
            <v>Short ton</v>
          </cell>
          <cell r="G819" t="str">
            <v>2000 lb plt (40x50lb)</v>
          </cell>
          <cell r="H819">
            <v>2463</v>
          </cell>
          <cell r="I819">
            <v>2953</v>
          </cell>
          <cell r="J819">
            <v>45809</v>
          </cell>
          <cell r="K819" t="str">
            <v>nutrient</v>
          </cell>
        </row>
        <row r="820">
          <cell r="E820" t="str">
            <v>microSync Copper 5% (40x50lb)</v>
          </cell>
          <cell r="F820" t="str">
            <v>Short ton</v>
          </cell>
          <cell r="G820" t="str">
            <v>2000 lb plt (40x50lb)</v>
          </cell>
          <cell r="H820">
            <v>2417</v>
          </cell>
          <cell r="I820">
            <v>2953</v>
          </cell>
          <cell r="J820">
            <v>45809</v>
          </cell>
          <cell r="K820" t="str">
            <v>nutrient</v>
          </cell>
        </row>
        <row r="821">
          <cell r="E821" t="str">
            <v>microSync Copper 5% (40x50lb)</v>
          </cell>
          <cell r="F821" t="str">
            <v>Short ton</v>
          </cell>
          <cell r="G821" t="str">
            <v>2000 lb plt (40x50lb)</v>
          </cell>
          <cell r="H821">
            <v>2744</v>
          </cell>
          <cell r="J821">
            <v>45689</v>
          </cell>
          <cell r="K821" t="str">
            <v>nutrient</v>
          </cell>
        </row>
        <row r="822">
          <cell r="E822" t="str">
            <v>microSync Copper 5% (40x50lb)</v>
          </cell>
          <cell r="F822" t="str">
            <v>Short ton</v>
          </cell>
          <cell r="G822" t="str">
            <v>2000 lb plt (40x50lb)</v>
          </cell>
          <cell r="H822">
            <v>2744</v>
          </cell>
          <cell r="J822">
            <v>45689</v>
          </cell>
          <cell r="K822" t="str">
            <v>nutrient</v>
          </cell>
        </row>
        <row r="823">
          <cell r="E823" t="str">
            <v>microSync Copper 5% (40x50lb)</v>
          </cell>
          <cell r="F823" t="str">
            <v>Short ton</v>
          </cell>
          <cell r="G823" t="str">
            <v>2000 lb plt (40x50lb)</v>
          </cell>
          <cell r="H823">
            <v>2785</v>
          </cell>
          <cell r="J823">
            <v>45839</v>
          </cell>
          <cell r="K823" t="str">
            <v>nutrient</v>
          </cell>
        </row>
        <row r="824">
          <cell r="E824" t="str">
            <v>microSync Copper 5% (bulk)</v>
          </cell>
          <cell r="F824" t="str">
            <v>Short ton</v>
          </cell>
          <cell r="G824" t="str">
            <v>bulk</v>
          </cell>
          <cell r="H824">
            <v>2351</v>
          </cell>
          <cell r="I824">
            <v>2815</v>
          </cell>
          <cell r="J824">
            <v>45809</v>
          </cell>
          <cell r="K824" t="str">
            <v>nutrient</v>
          </cell>
        </row>
        <row r="825">
          <cell r="E825" t="str">
            <v>microSync Copper 5% (bulk)</v>
          </cell>
          <cell r="F825" t="str">
            <v>Short ton</v>
          </cell>
          <cell r="G825" t="str">
            <v>bulk</v>
          </cell>
          <cell r="H825">
            <v>2351</v>
          </cell>
          <cell r="I825">
            <v>2815</v>
          </cell>
          <cell r="J825">
            <v>45809</v>
          </cell>
          <cell r="K825" t="str">
            <v>nutrient</v>
          </cell>
        </row>
        <row r="826">
          <cell r="E826" t="str">
            <v>microSync Copper 5% (bulk)</v>
          </cell>
          <cell r="F826" t="str">
            <v>Short ton</v>
          </cell>
          <cell r="G826" t="str">
            <v>bulk</v>
          </cell>
          <cell r="H826">
            <v>2539.0800000000004</v>
          </cell>
          <cell r="I826">
            <v>2815</v>
          </cell>
          <cell r="J826">
            <v>45809</v>
          </cell>
          <cell r="K826" t="str">
            <v>nutrient</v>
          </cell>
        </row>
        <row r="827">
          <cell r="E827" t="str">
            <v>microSync Copper 5% (bulk)</v>
          </cell>
          <cell r="F827" t="str">
            <v>Short ton</v>
          </cell>
          <cell r="G827" t="str">
            <v>bulk</v>
          </cell>
          <cell r="H827">
            <v>2351</v>
          </cell>
          <cell r="I827">
            <v>2815</v>
          </cell>
          <cell r="J827">
            <v>45809</v>
          </cell>
          <cell r="K827" t="str">
            <v>nutrient</v>
          </cell>
        </row>
        <row r="828">
          <cell r="E828" t="str">
            <v>microSync Copper 5% (bulk)</v>
          </cell>
          <cell r="F828" t="str">
            <v>Short ton</v>
          </cell>
          <cell r="G828" t="str">
            <v>bulk</v>
          </cell>
          <cell r="H828">
            <v>2657</v>
          </cell>
          <cell r="J828">
            <v>45809</v>
          </cell>
          <cell r="K828" t="str">
            <v>nutrient</v>
          </cell>
        </row>
        <row r="829">
          <cell r="E829" t="str">
            <v>microSync Copper 5% (bulk)</v>
          </cell>
          <cell r="F829" t="str">
            <v>Short ton</v>
          </cell>
          <cell r="G829" t="str">
            <v>bulk</v>
          </cell>
          <cell r="H829">
            <v>2657</v>
          </cell>
          <cell r="J829">
            <v>45809</v>
          </cell>
          <cell r="K829" t="str">
            <v>nutrient</v>
          </cell>
        </row>
        <row r="830">
          <cell r="E830" t="str">
            <v>microSync Copper 5% (bulk)</v>
          </cell>
          <cell r="F830" t="str">
            <v>Short ton</v>
          </cell>
          <cell r="G830" t="str">
            <v>bulk</v>
          </cell>
          <cell r="H830">
            <v>2657</v>
          </cell>
          <cell r="J830">
            <v>45809</v>
          </cell>
          <cell r="K830" t="str">
            <v>nutrient</v>
          </cell>
        </row>
        <row r="831">
          <cell r="E831" t="str">
            <v>microSync Copper 5% (bulk)</v>
          </cell>
          <cell r="F831" t="str">
            <v>Short ton</v>
          </cell>
          <cell r="G831" t="str">
            <v>bulk</v>
          </cell>
          <cell r="H831">
            <v>2351</v>
          </cell>
          <cell r="I831">
            <v>2815</v>
          </cell>
          <cell r="J831">
            <v>45809</v>
          </cell>
          <cell r="K831" t="str">
            <v>nutrient</v>
          </cell>
        </row>
        <row r="832">
          <cell r="E832" t="str">
            <v>microSync Copper 5% (bulk)</v>
          </cell>
          <cell r="F832" t="str">
            <v>Short ton</v>
          </cell>
          <cell r="G832" t="str">
            <v>bulk</v>
          </cell>
          <cell r="H832">
            <v>2305</v>
          </cell>
          <cell r="I832">
            <v>2815</v>
          </cell>
          <cell r="J832">
            <v>45809</v>
          </cell>
          <cell r="K832" t="str">
            <v>nutrient</v>
          </cell>
        </row>
        <row r="833">
          <cell r="E833" t="str">
            <v>microSync Copper 5% (bulk)</v>
          </cell>
          <cell r="F833" t="str">
            <v>Short ton</v>
          </cell>
          <cell r="G833" t="str">
            <v>bulk</v>
          </cell>
          <cell r="H833">
            <v>2631</v>
          </cell>
          <cell r="J833">
            <v>45689</v>
          </cell>
          <cell r="K833" t="str">
            <v>nutrient</v>
          </cell>
        </row>
        <row r="834">
          <cell r="E834" t="str">
            <v>microSync Copper 5% (bulk)</v>
          </cell>
          <cell r="F834" t="str">
            <v>Short ton</v>
          </cell>
          <cell r="G834" t="str">
            <v>bulk</v>
          </cell>
          <cell r="H834">
            <v>2631</v>
          </cell>
          <cell r="J834">
            <v>45689</v>
          </cell>
          <cell r="K834" t="str">
            <v>nutrient</v>
          </cell>
        </row>
        <row r="835">
          <cell r="E835" t="str">
            <v>microSync Copper 5% (bulk)</v>
          </cell>
          <cell r="F835" t="str">
            <v>Short ton</v>
          </cell>
          <cell r="G835" t="str">
            <v>bulk</v>
          </cell>
          <cell r="H835">
            <v>2657</v>
          </cell>
          <cell r="J835">
            <v>45839</v>
          </cell>
          <cell r="K835" t="str">
            <v>nutrient</v>
          </cell>
        </row>
        <row r="836">
          <cell r="E836" t="str">
            <v>microSync Fusion (1x2000lb)</v>
          </cell>
          <cell r="F836" t="str">
            <v>Short ton</v>
          </cell>
          <cell r="G836" t="str">
            <v>2000 lb plt (1x2000lb)</v>
          </cell>
          <cell r="H836">
            <v>1671</v>
          </cell>
          <cell r="I836">
            <v>2004</v>
          </cell>
          <cell r="J836">
            <v>45809</v>
          </cell>
          <cell r="K836" t="str">
            <v>nutrient</v>
          </cell>
        </row>
        <row r="837">
          <cell r="E837" t="str">
            <v>microSync Fusion (1x2000lb)</v>
          </cell>
          <cell r="F837" t="str">
            <v>Short ton</v>
          </cell>
          <cell r="G837" t="str">
            <v>2000 lb plt (1x2000lb)</v>
          </cell>
          <cell r="H837">
            <v>1671</v>
          </cell>
          <cell r="I837">
            <v>2004</v>
          </cell>
          <cell r="J837">
            <v>45809</v>
          </cell>
          <cell r="K837" t="str">
            <v>nutrient</v>
          </cell>
        </row>
        <row r="838">
          <cell r="E838" t="str">
            <v>microSync Fusion (1x2000lb)</v>
          </cell>
          <cell r="F838" t="str">
            <v>Short ton</v>
          </cell>
          <cell r="G838" t="str">
            <v>2000 lb plt (1x2000lb)</v>
          </cell>
          <cell r="H838">
            <v>1940</v>
          </cell>
          <cell r="I838">
            <v>2269.7999999999997</v>
          </cell>
          <cell r="J838">
            <v>45809</v>
          </cell>
          <cell r="K838" t="str">
            <v>nutrient</v>
          </cell>
        </row>
        <row r="839">
          <cell r="E839" t="str">
            <v>microSync Fusion (1x2000lb)</v>
          </cell>
          <cell r="F839" t="str">
            <v>Short ton</v>
          </cell>
          <cell r="G839" t="str">
            <v>2000 lb plt (1x2000lb)</v>
          </cell>
          <cell r="H839">
            <v>1804.68</v>
          </cell>
          <cell r="I839">
            <v>2004</v>
          </cell>
          <cell r="J839">
            <v>45809</v>
          </cell>
          <cell r="K839" t="str">
            <v>nutrient</v>
          </cell>
        </row>
        <row r="840">
          <cell r="E840" t="str">
            <v>microSync Fusion (1x2000lb)</v>
          </cell>
          <cell r="F840" t="str">
            <v>Short ton</v>
          </cell>
          <cell r="G840" t="str">
            <v>2000 lb plt (1x2000lb)</v>
          </cell>
          <cell r="H840">
            <v>1671</v>
          </cell>
          <cell r="I840">
            <v>2004</v>
          </cell>
          <cell r="J840">
            <v>45809</v>
          </cell>
          <cell r="K840" t="str">
            <v>nutrient</v>
          </cell>
        </row>
        <row r="841">
          <cell r="E841" t="str">
            <v>microSync Fusion (1x2000lb)</v>
          </cell>
          <cell r="F841" t="str">
            <v>Short ton</v>
          </cell>
          <cell r="G841" t="str">
            <v>2000 lb plt (1x2000lb)</v>
          </cell>
          <cell r="H841">
            <v>1891</v>
          </cell>
          <cell r="J841">
            <v>45809</v>
          </cell>
          <cell r="K841" t="str">
            <v>nutrient</v>
          </cell>
        </row>
        <row r="842">
          <cell r="E842" t="str">
            <v>microSync Fusion (1x2000lb)</v>
          </cell>
          <cell r="F842" t="str">
            <v>Short ton</v>
          </cell>
          <cell r="G842" t="str">
            <v>2000 lb plt (1x2000lb)</v>
          </cell>
          <cell r="H842">
            <v>1891</v>
          </cell>
          <cell r="I842">
            <v>2004</v>
          </cell>
          <cell r="J842">
            <v>45809</v>
          </cell>
          <cell r="K842" t="str">
            <v>nutrient</v>
          </cell>
        </row>
        <row r="843">
          <cell r="E843" t="str">
            <v>microSync Fusion (1x2000lb)</v>
          </cell>
          <cell r="F843" t="str">
            <v>Short ton</v>
          </cell>
          <cell r="G843" t="str">
            <v>2000 lb plt (1x2000lb)</v>
          </cell>
          <cell r="H843">
            <v>1891</v>
          </cell>
          <cell r="J843">
            <v>45809</v>
          </cell>
          <cell r="K843" t="str">
            <v>nutrient</v>
          </cell>
        </row>
        <row r="844">
          <cell r="E844" t="str">
            <v>microSync Fusion (1x2000lb)</v>
          </cell>
          <cell r="F844" t="str">
            <v>Short ton</v>
          </cell>
          <cell r="G844" t="str">
            <v>2000 lb plt (1x2000lb)</v>
          </cell>
          <cell r="H844">
            <v>1891</v>
          </cell>
          <cell r="J844">
            <v>45809</v>
          </cell>
          <cell r="K844" t="str">
            <v>nutrient</v>
          </cell>
        </row>
        <row r="845">
          <cell r="E845" t="str">
            <v>microSync Fusion (1x2000lb)</v>
          </cell>
          <cell r="F845" t="str">
            <v>Short ton</v>
          </cell>
          <cell r="G845" t="str">
            <v>2000 lb plt (1x2000lb)</v>
          </cell>
          <cell r="H845">
            <v>2304</v>
          </cell>
          <cell r="J845">
            <v>45809</v>
          </cell>
          <cell r="K845" t="str">
            <v>nutrient</v>
          </cell>
        </row>
        <row r="846">
          <cell r="E846" t="str">
            <v>microSync Fusion (1x2000lb)</v>
          </cell>
          <cell r="F846" t="str">
            <v>Short ton</v>
          </cell>
          <cell r="G846" t="str">
            <v>2000 lb plt (1x2000lb)</v>
          </cell>
          <cell r="H846">
            <v>1940</v>
          </cell>
          <cell r="I846">
            <v>2269.7999999999997</v>
          </cell>
          <cell r="J846">
            <v>45809</v>
          </cell>
          <cell r="K846" t="str">
            <v>nutrient</v>
          </cell>
        </row>
        <row r="847">
          <cell r="E847" t="str">
            <v>microSync Fusion (1x2000lb)</v>
          </cell>
          <cell r="F847" t="str">
            <v>Short ton</v>
          </cell>
          <cell r="G847" t="str">
            <v>2000 lb plt (1x2000lb)</v>
          </cell>
          <cell r="H847">
            <v>1671</v>
          </cell>
          <cell r="I847">
            <v>2004</v>
          </cell>
          <cell r="J847">
            <v>45809</v>
          </cell>
          <cell r="K847" t="str">
            <v>nutrient</v>
          </cell>
        </row>
        <row r="848">
          <cell r="E848" t="str">
            <v>microSync Fusion (1x2000lb)</v>
          </cell>
          <cell r="F848" t="str">
            <v>Short ton</v>
          </cell>
          <cell r="G848" t="str">
            <v>2000 lb plt (1x2000lb)</v>
          </cell>
          <cell r="H848">
            <v>1637</v>
          </cell>
          <cell r="I848">
            <v>2004</v>
          </cell>
          <cell r="J848">
            <v>45809</v>
          </cell>
          <cell r="K848" t="str">
            <v>nutrient</v>
          </cell>
        </row>
        <row r="849">
          <cell r="E849" t="str">
            <v>microSync Fusion (1x2000lb)</v>
          </cell>
          <cell r="F849" t="str">
            <v>Short ton</v>
          </cell>
          <cell r="G849" t="str">
            <v>2000 lb plt (1x2000lb)</v>
          </cell>
          <cell r="H849">
            <v>1940</v>
          </cell>
          <cell r="J849">
            <v>45689</v>
          </cell>
          <cell r="K849" t="str">
            <v>nutrient</v>
          </cell>
        </row>
        <row r="850">
          <cell r="E850" t="str">
            <v>microSync Fusion (1x2000lb)</v>
          </cell>
          <cell r="F850" t="str">
            <v>Short ton</v>
          </cell>
          <cell r="G850" t="str">
            <v>2000 lb plt (1x2000lb)</v>
          </cell>
          <cell r="H850">
            <v>1940</v>
          </cell>
          <cell r="J850">
            <v>45689</v>
          </cell>
          <cell r="K850" t="str">
            <v>nutrient</v>
          </cell>
        </row>
        <row r="851">
          <cell r="E851" t="str">
            <v>microSync Fusion (1x2000lb)</v>
          </cell>
          <cell r="F851" t="str">
            <v>Short ton</v>
          </cell>
          <cell r="G851" t="str">
            <v>2000 lb plt (1x2000lb)</v>
          </cell>
          <cell r="H851">
            <v>1891</v>
          </cell>
          <cell r="J851">
            <v>45839</v>
          </cell>
          <cell r="K851" t="str">
            <v>nutrient</v>
          </cell>
        </row>
        <row r="852">
          <cell r="E852" t="str">
            <v>microSync Fusion (40x50lb)</v>
          </cell>
          <cell r="F852" t="str">
            <v>Short ton</v>
          </cell>
          <cell r="G852" t="str">
            <v>2000 lb plt (40x50lb)</v>
          </cell>
          <cell r="H852">
            <v>1769</v>
          </cell>
          <cell r="I852">
            <v>2122</v>
          </cell>
          <cell r="J852">
            <v>45809</v>
          </cell>
          <cell r="K852" t="str">
            <v>nutrient</v>
          </cell>
        </row>
        <row r="853">
          <cell r="E853" t="str">
            <v>microSync Fusion (40x50lb)</v>
          </cell>
          <cell r="F853" t="str">
            <v>Short ton</v>
          </cell>
          <cell r="G853" t="str">
            <v>2000 lb plt (40x50lb)</v>
          </cell>
          <cell r="H853">
            <v>1769</v>
          </cell>
          <cell r="I853">
            <v>2122</v>
          </cell>
          <cell r="J853">
            <v>45809</v>
          </cell>
          <cell r="K853" t="str">
            <v>nutrient</v>
          </cell>
        </row>
        <row r="854">
          <cell r="E854" t="str">
            <v>microSync Fusion (40x50lb)</v>
          </cell>
          <cell r="F854" t="str">
            <v>Short ton</v>
          </cell>
          <cell r="G854" t="str">
            <v>2000 lb plt (40x50lb)</v>
          </cell>
          <cell r="H854">
            <v>2039</v>
          </cell>
          <cell r="I854">
            <v>2385.6299999999997</v>
          </cell>
          <cell r="J854">
            <v>45809</v>
          </cell>
          <cell r="K854" t="str">
            <v>nutrient</v>
          </cell>
        </row>
        <row r="855">
          <cell r="E855" t="str">
            <v>microSync Fusion (40x50lb)</v>
          </cell>
          <cell r="F855" t="str">
            <v>Short ton</v>
          </cell>
          <cell r="G855" t="str">
            <v>2000 lb plt (40x50lb)</v>
          </cell>
          <cell r="H855">
            <v>1910.5200000000002</v>
          </cell>
          <cell r="I855">
            <v>2122</v>
          </cell>
          <cell r="J855">
            <v>45809</v>
          </cell>
          <cell r="K855" t="str">
            <v>nutrient</v>
          </cell>
        </row>
        <row r="856">
          <cell r="E856" t="str">
            <v>microSync Fusion (40x50lb)</v>
          </cell>
          <cell r="F856" t="str">
            <v>Short ton</v>
          </cell>
          <cell r="G856" t="str">
            <v>2000 lb plt (40x50lb)</v>
          </cell>
          <cell r="H856">
            <v>1769</v>
          </cell>
          <cell r="I856">
            <v>2122</v>
          </cell>
          <cell r="J856">
            <v>45809</v>
          </cell>
          <cell r="K856" t="str">
            <v>nutrient</v>
          </cell>
        </row>
        <row r="857">
          <cell r="E857" t="str">
            <v>microSync Fusion (40x50lb)</v>
          </cell>
          <cell r="F857" t="str">
            <v>Short ton</v>
          </cell>
          <cell r="G857" t="str">
            <v>2000 lb plt (40x50lb)</v>
          </cell>
          <cell r="H857">
            <v>1999</v>
          </cell>
          <cell r="J857">
            <v>45809</v>
          </cell>
          <cell r="K857" t="str">
            <v>nutrient</v>
          </cell>
        </row>
        <row r="858">
          <cell r="E858" t="str">
            <v>microSync Fusion (40x50lb)</v>
          </cell>
          <cell r="F858" t="str">
            <v>Short ton</v>
          </cell>
          <cell r="G858" t="str">
            <v>2000 lb plt (40x50lb)</v>
          </cell>
          <cell r="H858">
            <v>1999</v>
          </cell>
          <cell r="I858">
            <v>2122</v>
          </cell>
          <cell r="J858">
            <v>45809</v>
          </cell>
          <cell r="K858" t="str">
            <v>nutrient</v>
          </cell>
        </row>
        <row r="859">
          <cell r="E859" t="str">
            <v>microSync Fusion (40x50lb)</v>
          </cell>
          <cell r="F859" t="str">
            <v>Short ton</v>
          </cell>
          <cell r="G859" t="str">
            <v>2000 lb plt (40x50lb)</v>
          </cell>
          <cell r="H859">
            <v>1999</v>
          </cell>
          <cell r="J859">
            <v>45809</v>
          </cell>
          <cell r="K859" t="str">
            <v>nutrient</v>
          </cell>
        </row>
        <row r="860">
          <cell r="E860" t="str">
            <v>microSync Fusion (40x50lb)</v>
          </cell>
          <cell r="F860" t="str">
            <v>Short ton</v>
          </cell>
          <cell r="G860" t="str">
            <v>2000 lb plt (40x50lb)</v>
          </cell>
          <cell r="H860">
            <v>1999</v>
          </cell>
          <cell r="J860">
            <v>45809</v>
          </cell>
          <cell r="K860" t="str">
            <v>nutrient</v>
          </cell>
        </row>
        <row r="861">
          <cell r="E861" t="str">
            <v>microSync Fusion (40x50lb)</v>
          </cell>
          <cell r="F861" t="str">
            <v>Short ton</v>
          </cell>
          <cell r="G861" t="str">
            <v>2000 lb plt (40x50lb)</v>
          </cell>
          <cell r="H861">
            <v>2422</v>
          </cell>
          <cell r="J861">
            <v>45809</v>
          </cell>
          <cell r="K861" t="str">
            <v>nutrient</v>
          </cell>
        </row>
        <row r="862">
          <cell r="E862" t="str">
            <v>microSync Fusion (40x50lb)</v>
          </cell>
          <cell r="F862" t="str">
            <v>Short ton</v>
          </cell>
          <cell r="G862" t="str">
            <v>2000 lb plt (40x50lb)</v>
          </cell>
          <cell r="H862">
            <v>2039</v>
          </cell>
          <cell r="I862">
            <v>2385.6299999999997</v>
          </cell>
          <cell r="J862">
            <v>45809</v>
          </cell>
          <cell r="K862" t="str">
            <v>nutrient</v>
          </cell>
        </row>
        <row r="863">
          <cell r="E863" t="str">
            <v>microSync Fusion (40x50lb)</v>
          </cell>
          <cell r="F863" t="str">
            <v>Short ton</v>
          </cell>
          <cell r="G863" t="str">
            <v>2000 lb plt (40x50lb)</v>
          </cell>
          <cell r="H863">
            <v>1769</v>
          </cell>
          <cell r="I863">
            <v>2122</v>
          </cell>
          <cell r="J863">
            <v>45809</v>
          </cell>
          <cell r="K863" t="str">
            <v>nutrient</v>
          </cell>
        </row>
        <row r="864">
          <cell r="E864" t="str">
            <v>microSync Fusion (40x50lb)</v>
          </cell>
          <cell r="F864" t="str">
            <v>Short ton</v>
          </cell>
          <cell r="G864" t="str">
            <v>2000 lb plt (40x50lb)</v>
          </cell>
          <cell r="H864">
            <v>1735</v>
          </cell>
          <cell r="I864">
            <v>2122</v>
          </cell>
          <cell r="J864">
            <v>45809</v>
          </cell>
          <cell r="K864" t="str">
            <v>nutrient</v>
          </cell>
        </row>
        <row r="865">
          <cell r="E865" t="str">
            <v>microSync Fusion (40x50lb)</v>
          </cell>
          <cell r="F865" t="str">
            <v>Short ton</v>
          </cell>
          <cell r="G865" t="str">
            <v>2000 lb plt (40x50lb)</v>
          </cell>
          <cell r="H865">
            <v>2039</v>
          </cell>
          <cell r="J865">
            <v>45689</v>
          </cell>
          <cell r="K865" t="str">
            <v>nutrient</v>
          </cell>
        </row>
        <row r="866">
          <cell r="E866" t="str">
            <v>microSync Fusion (40x50lb)</v>
          </cell>
          <cell r="F866" t="str">
            <v>Short ton</v>
          </cell>
          <cell r="G866" t="str">
            <v>2000 lb plt (40x50lb)</v>
          </cell>
          <cell r="H866">
            <v>2039</v>
          </cell>
          <cell r="J866">
            <v>45689</v>
          </cell>
          <cell r="K866" t="str">
            <v>nutrient</v>
          </cell>
        </row>
        <row r="867">
          <cell r="E867" t="str">
            <v>microSync Fusion (40x50lb)</v>
          </cell>
          <cell r="F867" t="str">
            <v>Short ton</v>
          </cell>
          <cell r="G867" t="str">
            <v>2000 lb plt (40x50lb)</v>
          </cell>
          <cell r="H867">
            <v>1999</v>
          </cell>
          <cell r="J867">
            <v>45839</v>
          </cell>
          <cell r="K867" t="str">
            <v>nutrient</v>
          </cell>
        </row>
        <row r="868">
          <cell r="E868" t="str">
            <v>microSync Fusion (bulk)</v>
          </cell>
          <cell r="F868" t="str">
            <v>Short ton</v>
          </cell>
          <cell r="G868" t="str">
            <v>bulk</v>
          </cell>
          <cell r="H868">
            <v>1661</v>
          </cell>
          <cell r="I868">
            <v>1994</v>
          </cell>
          <cell r="J868">
            <v>45809</v>
          </cell>
          <cell r="K868" t="str">
            <v>nutrient</v>
          </cell>
        </row>
        <row r="869">
          <cell r="E869" t="str">
            <v>microSync Fusion (bulk)</v>
          </cell>
          <cell r="F869" t="str">
            <v>Short ton</v>
          </cell>
          <cell r="G869" t="str">
            <v>bulk</v>
          </cell>
          <cell r="H869">
            <v>1661</v>
          </cell>
          <cell r="I869">
            <v>1994</v>
          </cell>
          <cell r="J869">
            <v>45809</v>
          </cell>
          <cell r="K869" t="str">
            <v>nutrient</v>
          </cell>
        </row>
        <row r="870">
          <cell r="E870" t="str">
            <v>microSync Fusion (bulk)</v>
          </cell>
          <cell r="F870" t="str">
            <v>Short ton</v>
          </cell>
          <cell r="G870" t="str">
            <v>bulk</v>
          </cell>
          <cell r="H870">
            <v>1793.88</v>
          </cell>
          <cell r="I870">
            <v>1994</v>
          </cell>
          <cell r="J870">
            <v>45809</v>
          </cell>
          <cell r="K870" t="str">
            <v>nutrient</v>
          </cell>
        </row>
        <row r="871">
          <cell r="E871" t="str">
            <v>microSync Fusion (bulk)</v>
          </cell>
          <cell r="F871" t="str">
            <v>Short ton</v>
          </cell>
          <cell r="G871" t="str">
            <v>bulk</v>
          </cell>
          <cell r="H871">
            <v>1661</v>
          </cell>
          <cell r="I871">
            <v>1994</v>
          </cell>
          <cell r="J871">
            <v>45809</v>
          </cell>
          <cell r="K871" t="str">
            <v>nutrient</v>
          </cell>
        </row>
        <row r="872">
          <cell r="E872" t="str">
            <v>microSync Fusion (bulk)</v>
          </cell>
          <cell r="F872" t="str">
            <v>Short ton</v>
          </cell>
          <cell r="G872" t="str">
            <v>bulk</v>
          </cell>
          <cell r="H872">
            <v>1881</v>
          </cell>
          <cell r="J872">
            <v>45809</v>
          </cell>
          <cell r="K872" t="str">
            <v>nutrient</v>
          </cell>
        </row>
        <row r="873">
          <cell r="E873" t="str">
            <v>microSync Fusion (bulk)</v>
          </cell>
          <cell r="F873" t="str">
            <v>Short ton</v>
          </cell>
          <cell r="G873" t="str">
            <v>bulk</v>
          </cell>
          <cell r="H873">
            <v>1881</v>
          </cell>
          <cell r="I873">
            <v>1994</v>
          </cell>
          <cell r="J873">
            <v>45809</v>
          </cell>
          <cell r="K873" t="str">
            <v>nutrient</v>
          </cell>
        </row>
        <row r="874">
          <cell r="E874" t="str">
            <v>microSync Fusion (bulk)</v>
          </cell>
          <cell r="F874" t="str">
            <v>Short ton</v>
          </cell>
          <cell r="G874" t="str">
            <v>bulk</v>
          </cell>
          <cell r="H874">
            <v>1881</v>
          </cell>
          <cell r="J874">
            <v>45809</v>
          </cell>
          <cell r="K874" t="str">
            <v>nutrient</v>
          </cell>
        </row>
        <row r="875">
          <cell r="E875" t="str">
            <v>microSync Fusion (bulk)</v>
          </cell>
          <cell r="F875" t="str">
            <v>Short ton</v>
          </cell>
          <cell r="G875" t="str">
            <v>bulk</v>
          </cell>
          <cell r="H875">
            <v>1881</v>
          </cell>
          <cell r="J875">
            <v>45809</v>
          </cell>
          <cell r="K875" t="str">
            <v>nutrient</v>
          </cell>
        </row>
        <row r="876">
          <cell r="E876" t="str">
            <v>microSync Fusion (bulk)</v>
          </cell>
          <cell r="F876" t="str">
            <v>Short ton</v>
          </cell>
          <cell r="G876" t="str">
            <v>bulk</v>
          </cell>
          <cell r="H876">
            <v>1661</v>
          </cell>
          <cell r="I876">
            <v>1994</v>
          </cell>
          <cell r="J876">
            <v>45809</v>
          </cell>
          <cell r="K876" t="str">
            <v>nutrient</v>
          </cell>
        </row>
        <row r="877">
          <cell r="E877" t="str">
            <v>microSync Fusion (bulk)</v>
          </cell>
          <cell r="F877" t="str">
            <v>Short ton</v>
          </cell>
          <cell r="G877" t="str">
            <v>bulk</v>
          </cell>
          <cell r="H877">
            <v>1627</v>
          </cell>
          <cell r="I877">
            <v>1994</v>
          </cell>
          <cell r="J877">
            <v>45809</v>
          </cell>
          <cell r="K877" t="str">
            <v>nutrient</v>
          </cell>
        </row>
        <row r="878">
          <cell r="E878" t="str">
            <v>microSync Fusion (bulk)</v>
          </cell>
          <cell r="F878" t="str">
            <v>Short ton</v>
          </cell>
          <cell r="G878" t="str">
            <v>bulk</v>
          </cell>
          <cell r="H878">
            <v>1930</v>
          </cell>
          <cell r="J878">
            <v>45689</v>
          </cell>
          <cell r="K878" t="str">
            <v>nutrient</v>
          </cell>
        </row>
        <row r="879">
          <cell r="E879" t="str">
            <v>microSync Fusion (bulk)</v>
          </cell>
          <cell r="F879" t="str">
            <v>Short ton</v>
          </cell>
          <cell r="G879" t="str">
            <v>bulk</v>
          </cell>
          <cell r="H879">
            <v>1930</v>
          </cell>
          <cell r="J879">
            <v>45689</v>
          </cell>
          <cell r="K879" t="str">
            <v>nutrient</v>
          </cell>
        </row>
        <row r="880">
          <cell r="E880" t="str">
            <v>microSync Fusion (bulk)</v>
          </cell>
          <cell r="F880" t="str">
            <v>Short ton</v>
          </cell>
          <cell r="G880" t="str">
            <v>bulk</v>
          </cell>
          <cell r="H880">
            <v>1881</v>
          </cell>
          <cell r="J880">
            <v>45839</v>
          </cell>
          <cell r="K880" t="str">
            <v>nutrient</v>
          </cell>
        </row>
        <row r="881">
          <cell r="E881" t="str">
            <v>microSync Iron IDC (1x2000lb)</v>
          </cell>
          <cell r="F881" t="str">
            <v>Short ton</v>
          </cell>
          <cell r="G881" t="str">
            <v>2000 lb plt (1x2000lb)</v>
          </cell>
          <cell r="H881">
            <v>3155</v>
          </cell>
          <cell r="I881">
            <v>3500</v>
          </cell>
          <cell r="J881">
            <v>45809</v>
          </cell>
          <cell r="K881" t="str">
            <v>nutrient</v>
          </cell>
        </row>
        <row r="882">
          <cell r="E882" t="str">
            <v>microSync Iron IDC (1x2000lb)</v>
          </cell>
          <cell r="F882" t="str">
            <v>Short ton</v>
          </cell>
          <cell r="G882" t="str">
            <v>2000 lb plt (1x2000lb)</v>
          </cell>
          <cell r="H882">
            <v>3430</v>
          </cell>
          <cell r="I882">
            <v>4013.1</v>
          </cell>
          <cell r="J882">
            <v>45809</v>
          </cell>
          <cell r="K882" t="str">
            <v>nutrient</v>
          </cell>
        </row>
        <row r="883">
          <cell r="E883" t="str">
            <v>microSync Iron IDC (1x2000lb)</v>
          </cell>
          <cell r="F883" t="str">
            <v>Short ton</v>
          </cell>
          <cell r="G883" t="str">
            <v>2000 lb plt (1x2000lb)</v>
          </cell>
          <cell r="H883">
            <v>3155</v>
          </cell>
          <cell r="I883">
            <v>3500</v>
          </cell>
          <cell r="J883">
            <v>45809</v>
          </cell>
          <cell r="K883" t="str">
            <v>nutrient</v>
          </cell>
        </row>
        <row r="884">
          <cell r="E884" t="str">
            <v>microSync Iron IDC (1x2000lb)</v>
          </cell>
          <cell r="F884" t="str">
            <v>Short ton</v>
          </cell>
          <cell r="G884" t="str">
            <v>2000 lb plt (1x2000lb)</v>
          </cell>
          <cell r="H884">
            <v>3325</v>
          </cell>
          <cell r="J884">
            <v>45809</v>
          </cell>
          <cell r="K884" t="str">
            <v>nutrient</v>
          </cell>
        </row>
        <row r="885">
          <cell r="E885" t="str">
            <v>microSync Iron IDC (1x2000lb)</v>
          </cell>
          <cell r="F885" t="str">
            <v>Short ton</v>
          </cell>
          <cell r="G885" t="str">
            <v>2000 lb plt (1x2000lb)</v>
          </cell>
          <cell r="H885">
            <v>3325</v>
          </cell>
          <cell r="I885">
            <v>3500</v>
          </cell>
          <cell r="J885">
            <v>45809</v>
          </cell>
          <cell r="K885" t="str">
            <v>nutrient</v>
          </cell>
        </row>
        <row r="886">
          <cell r="E886" t="str">
            <v>microSync Iron IDC (1x2000lb)</v>
          </cell>
          <cell r="F886" t="str">
            <v>Short ton</v>
          </cell>
          <cell r="G886" t="str">
            <v>2000 lb plt (1x2000lb)</v>
          </cell>
          <cell r="H886">
            <v>3325</v>
          </cell>
          <cell r="J886">
            <v>45809</v>
          </cell>
          <cell r="K886" t="str">
            <v>nutrient</v>
          </cell>
        </row>
        <row r="887">
          <cell r="E887" t="str">
            <v>microSync Iron IDC (1x2000lb)</v>
          </cell>
          <cell r="F887" t="str">
            <v>Short ton</v>
          </cell>
          <cell r="G887" t="str">
            <v>2000 lb plt (1x2000lb)</v>
          </cell>
          <cell r="H887">
            <v>3325</v>
          </cell>
          <cell r="J887">
            <v>45809</v>
          </cell>
          <cell r="K887" t="str">
            <v>nutrient</v>
          </cell>
        </row>
        <row r="888">
          <cell r="E888" t="str">
            <v>microSync Iron IDC (1x2000lb)</v>
          </cell>
          <cell r="F888" t="str">
            <v>Short ton</v>
          </cell>
          <cell r="G888" t="str">
            <v>2000 lb plt (1x2000lb)</v>
          </cell>
          <cell r="H888">
            <v>3800</v>
          </cell>
          <cell r="J888">
            <v>45809</v>
          </cell>
          <cell r="K888" t="str">
            <v>nutrient</v>
          </cell>
        </row>
        <row r="889">
          <cell r="E889" t="str">
            <v>microSync Iron IDC (1x2000lb)</v>
          </cell>
          <cell r="F889" t="str">
            <v>Short ton</v>
          </cell>
          <cell r="G889" t="str">
            <v>2000 lb plt (1x2000lb)</v>
          </cell>
          <cell r="H889">
            <v>3430</v>
          </cell>
          <cell r="I889">
            <v>4013.1</v>
          </cell>
          <cell r="J889">
            <v>45809</v>
          </cell>
          <cell r="K889" t="str">
            <v>nutrient</v>
          </cell>
        </row>
        <row r="890">
          <cell r="E890" t="str">
            <v>microSync Iron IDC (1x2000lb)</v>
          </cell>
          <cell r="F890" t="str">
            <v>Short ton</v>
          </cell>
          <cell r="G890" t="str">
            <v>2000 lb plt (1x2000lb)</v>
          </cell>
          <cell r="H890">
            <v>3155</v>
          </cell>
          <cell r="I890">
            <v>3500</v>
          </cell>
          <cell r="J890">
            <v>45809</v>
          </cell>
          <cell r="K890" t="str">
            <v>nutrient</v>
          </cell>
        </row>
        <row r="891">
          <cell r="E891" t="str">
            <v>microSync Iron IDC (1x2000lb)</v>
          </cell>
          <cell r="F891" t="str">
            <v>Short ton</v>
          </cell>
          <cell r="G891" t="str">
            <v>2000 lb plt (1x2000lb)</v>
          </cell>
          <cell r="H891">
            <v>3090</v>
          </cell>
          <cell r="I891">
            <v>3500</v>
          </cell>
          <cell r="J891">
            <v>45809</v>
          </cell>
          <cell r="K891" t="str">
            <v>nutrient</v>
          </cell>
        </row>
        <row r="892">
          <cell r="E892" t="str">
            <v>microSync Iron IDC (1x2000lb)</v>
          </cell>
          <cell r="F892" t="str">
            <v>Short ton</v>
          </cell>
          <cell r="G892" t="str">
            <v>2000 lb plt (1x2000lb)</v>
          </cell>
          <cell r="H892">
            <v>3430</v>
          </cell>
          <cell r="J892">
            <v>45689</v>
          </cell>
          <cell r="K892" t="str">
            <v>nutrient</v>
          </cell>
        </row>
        <row r="893">
          <cell r="E893" t="str">
            <v>microSync Iron IDC (1x2000lb)</v>
          </cell>
          <cell r="F893" t="str">
            <v>Short ton</v>
          </cell>
          <cell r="G893" t="str">
            <v>2000 lb plt (1x2000lb)</v>
          </cell>
          <cell r="H893">
            <v>3430</v>
          </cell>
          <cell r="J893">
            <v>45689</v>
          </cell>
          <cell r="K893" t="str">
            <v>nutrient</v>
          </cell>
        </row>
        <row r="894">
          <cell r="E894" t="str">
            <v>microSync Iron IDC (1x2000lb)</v>
          </cell>
          <cell r="F894" t="str">
            <v>Short ton</v>
          </cell>
          <cell r="G894" t="str">
            <v>2000 lb plt (1x2000lb)</v>
          </cell>
          <cell r="H894">
            <v>3325</v>
          </cell>
          <cell r="J894">
            <v>45839</v>
          </cell>
          <cell r="K894" t="str">
            <v>nutrient</v>
          </cell>
        </row>
        <row r="895">
          <cell r="E895" t="str">
            <v>microSync Iron IDC (40x50lb)</v>
          </cell>
          <cell r="F895" t="str">
            <v>Short ton</v>
          </cell>
          <cell r="G895" t="str">
            <v>2000 lb plt (40x50lb)</v>
          </cell>
          <cell r="H895">
            <v>3255</v>
          </cell>
          <cell r="I895">
            <v>3615</v>
          </cell>
          <cell r="J895">
            <v>45809</v>
          </cell>
          <cell r="K895" t="str">
            <v>nutrient</v>
          </cell>
        </row>
        <row r="896">
          <cell r="E896" t="str">
            <v>microSync Iron IDC (40x50lb)</v>
          </cell>
          <cell r="F896" t="str">
            <v>Short ton</v>
          </cell>
          <cell r="G896" t="str">
            <v>2000 lb plt (40x50lb)</v>
          </cell>
          <cell r="H896">
            <v>3530</v>
          </cell>
          <cell r="I896">
            <v>4130.0999999999995</v>
          </cell>
          <cell r="J896">
            <v>45809</v>
          </cell>
          <cell r="K896" t="str">
            <v>nutrient</v>
          </cell>
        </row>
        <row r="897">
          <cell r="E897" t="str">
            <v>microSync Iron IDC (40x50lb)</v>
          </cell>
          <cell r="F897" t="str">
            <v>Short ton</v>
          </cell>
          <cell r="G897" t="str">
            <v>2000 lb plt (40x50lb)</v>
          </cell>
          <cell r="H897">
            <v>3255</v>
          </cell>
          <cell r="I897">
            <v>3615</v>
          </cell>
          <cell r="J897">
            <v>45809</v>
          </cell>
          <cell r="K897" t="str">
            <v>nutrient</v>
          </cell>
        </row>
        <row r="898">
          <cell r="E898" t="str">
            <v>microSync Iron IDC (40x50lb)</v>
          </cell>
          <cell r="F898" t="str">
            <v>Short ton</v>
          </cell>
          <cell r="G898" t="str">
            <v>2000 lb plt (40x50lb)</v>
          </cell>
          <cell r="H898">
            <v>3435</v>
          </cell>
          <cell r="J898">
            <v>45809</v>
          </cell>
          <cell r="K898" t="str">
            <v>nutrient</v>
          </cell>
        </row>
        <row r="899">
          <cell r="E899" t="str">
            <v>microSync Iron IDC (40x50lb)</v>
          </cell>
          <cell r="F899" t="str">
            <v>Short ton</v>
          </cell>
          <cell r="G899" t="str">
            <v>2000 lb plt (40x50lb)</v>
          </cell>
          <cell r="H899">
            <v>3435</v>
          </cell>
          <cell r="I899">
            <v>3615</v>
          </cell>
          <cell r="J899">
            <v>45809</v>
          </cell>
          <cell r="K899" t="str">
            <v>nutrient</v>
          </cell>
        </row>
        <row r="900">
          <cell r="E900" t="str">
            <v>microSync Iron IDC (40x50lb)</v>
          </cell>
          <cell r="F900" t="str">
            <v>Short ton</v>
          </cell>
          <cell r="G900" t="str">
            <v>2000 lb plt (40x50lb)</v>
          </cell>
          <cell r="H900">
            <v>3435</v>
          </cell>
          <cell r="J900">
            <v>45809</v>
          </cell>
          <cell r="K900" t="str">
            <v>nutrient</v>
          </cell>
        </row>
        <row r="901">
          <cell r="E901" t="str">
            <v>microSync Iron IDC (40x50lb)</v>
          </cell>
          <cell r="F901" t="str">
            <v>Short ton</v>
          </cell>
          <cell r="G901" t="str">
            <v>2000 lb plt (40x50lb)</v>
          </cell>
          <cell r="H901">
            <v>3435</v>
          </cell>
          <cell r="J901">
            <v>45809</v>
          </cell>
          <cell r="K901" t="str">
            <v>nutrient</v>
          </cell>
        </row>
        <row r="902">
          <cell r="E902" t="str">
            <v>microSync Iron IDC (40x50lb)</v>
          </cell>
          <cell r="F902" t="str">
            <v>Short ton</v>
          </cell>
          <cell r="G902" t="str">
            <v>2000 lb plt (40x50lb)</v>
          </cell>
          <cell r="H902">
            <v>3915</v>
          </cell>
          <cell r="J902">
            <v>45809</v>
          </cell>
          <cell r="K902" t="str">
            <v>nutrient</v>
          </cell>
        </row>
        <row r="903">
          <cell r="E903" t="str">
            <v>microSync Iron IDC (40x50lb)</v>
          </cell>
          <cell r="F903" t="str">
            <v>Short ton</v>
          </cell>
          <cell r="G903" t="str">
            <v>2000 lb plt (40x50lb)</v>
          </cell>
          <cell r="H903">
            <v>3530</v>
          </cell>
          <cell r="I903">
            <v>4130.0999999999995</v>
          </cell>
          <cell r="J903">
            <v>45809</v>
          </cell>
          <cell r="K903" t="str">
            <v>nutrient</v>
          </cell>
        </row>
        <row r="904">
          <cell r="E904" t="str">
            <v>microSync Iron IDC (40x50lb)</v>
          </cell>
          <cell r="F904" t="str">
            <v>Short ton</v>
          </cell>
          <cell r="G904" t="str">
            <v>2000 lb plt (40x50lb)</v>
          </cell>
          <cell r="H904">
            <v>3255</v>
          </cell>
          <cell r="I904">
            <v>3615</v>
          </cell>
          <cell r="J904">
            <v>45809</v>
          </cell>
          <cell r="K904" t="str">
            <v>nutrient</v>
          </cell>
        </row>
        <row r="905">
          <cell r="E905" t="str">
            <v>microSync Iron IDC (40x50lb)</v>
          </cell>
          <cell r="F905" t="str">
            <v>Short ton</v>
          </cell>
          <cell r="G905" t="str">
            <v>2000 lb plt (40x50lb)</v>
          </cell>
          <cell r="H905">
            <v>3190</v>
          </cell>
          <cell r="I905">
            <v>3615</v>
          </cell>
          <cell r="J905">
            <v>45809</v>
          </cell>
          <cell r="K905" t="str">
            <v>nutrient</v>
          </cell>
        </row>
        <row r="906">
          <cell r="E906" t="str">
            <v>microSync Iron IDC (40x50lb)</v>
          </cell>
          <cell r="F906" t="str">
            <v>Short ton</v>
          </cell>
          <cell r="G906" t="str">
            <v>2000 lb plt (40x50lb)</v>
          </cell>
          <cell r="H906">
            <v>3530</v>
          </cell>
          <cell r="J906">
            <v>45689</v>
          </cell>
          <cell r="K906" t="str">
            <v>nutrient</v>
          </cell>
        </row>
        <row r="907">
          <cell r="E907" t="str">
            <v>microSync Iron IDC (40x50lb)</v>
          </cell>
          <cell r="F907" t="str">
            <v>Short ton</v>
          </cell>
          <cell r="G907" t="str">
            <v>2000 lb plt (40x50lb)</v>
          </cell>
          <cell r="H907">
            <v>3530</v>
          </cell>
          <cell r="J907">
            <v>45689</v>
          </cell>
          <cell r="K907" t="str">
            <v>nutrient</v>
          </cell>
        </row>
        <row r="908">
          <cell r="E908" t="str">
            <v>microSync Iron IDC (40x50lb)</v>
          </cell>
          <cell r="F908" t="str">
            <v>Short ton</v>
          </cell>
          <cell r="G908" t="str">
            <v>2000 lb plt (40x50lb)</v>
          </cell>
          <cell r="H908">
            <v>3435</v>
          </cell>
          <cell r="J908">
            <v>45839</v>
          </cell>
          <cell r="K908" t="str">
            <v>nutrient</v>
          </cell>
        </row>
        <row r="909">
          <cell r="E909" t="str">
            <v>microSync Manganese 8% (1x2000lb)</v>
          </cell>
          <cell r="F909" t="str">
            <v>Short ton</v>
          </cell>
          <cell r="G909" t="str">
            <v>2000 lb plt (1x2000lb)</v>
          </cell>
          <cell r="H909">
            <v>1711</v>
          </cell>
          <cell r="I909">
            <v>2049</v>
          </cell>
          <cell r="J909">
            <v>45809</v>
          </cell>
          <cell r="K909" t="str">
            <v>nutrient</v>
          </cell>
        </row>
        <row r="910">
          <cell r="E910" t="str">
            <v>microSync Manganese 8% (1x2000lb)</v>
          </cell>
          <cell r="F910" t="str">
            <v>Short ton</v>
          </cell>
          <cell r="G910" t="str">
            <v>2000 lb plt (1x2000lb)</v>
          </cell>
          <cell r="H910">
            <v>1711</v>
          </cell>
          <cell r="I910">
            <v>2049</v>
          </cell>
          <cell r="J910">
            <v>45809</v>
          </cell>
          <cell r="K910" t="str">
            <v>nutrient</v>
          </cell>
        </row>
        <row r="911">
          <cell r="E911" t="str">
            <v>microSync Manganese 8% (1x2000lb)</v>
          </cell>
          <cell r="F911" t="str">
            <v>Short ton</v>
          </cell>
          <cell r="G911" t="str">
            <v>2000 lb plt (1x2000lb)</v>
          </cell>
          <cell r="H911">
            <v>1969</v>
          </cell>
          <cell r="I911">
            <v>2303.73</v>
          </cell>
          <cell r="J911">
            <v>45809</v>
          </cell>
          <cell r="K911" t="str">
            <v>nutrient</v>
          </cell>
        </row>
        <row r="912">
          <cell r="E912" t="str">
            <v>microSync Manganese 8% (1x2000lb)</v>
          </cell>
          <cell r="F912" t="str">
            <v>Short ton</v>
          </cell>
          <cell r="G912" t="str">
            <v>2000 lb plt (1x2000lb)</v>
          </cell>
          <cell r="H912">
            <v>1847.88</v>
          </cell>
          <cell r="I912">
            <v>2049</v>
          </cell>
          <cell r="J912">
            <v>45809</v>
          </cell>
          <cell r="K912" t="str">
            <v>nutrient</v>
          </cell>
        </row>
        <row r="913">
          <cell r="E913" t="str">
            <v>microSync Manganese 8% (1x2000lb)</v>
          </cell>
          <cell r="F913" t="str">
            <v>Short ton</v>
          </cell>
          <cell r="G913" t="str">
            <v>2000 lb plt (1x2000lb)</v>
          </cell>
          <cell r="H913">
            <v>1711</v>
          </cell>
          <cell r="I913">
            <v>2049</v>
          </cell>
          <cell r="J913">
            <v>45809</v>
          </cell>
          <cell r="K913" t="str">
            <v>nutrient</v>
          </cell>
        </row>
        <row r="914">
          <cell r="E914" t="str">
            <v>microSync Manganese 8% (1x2000lb)</v>
          </cell>
          <cell r="F914" t="str">
            <v>Short ton</v>
          </cell>
          <cell r="G914" t="str">
            <v>2000 lb plt (1x2000lb)</v>
          </cell>
          <cell r="H914">
            <v>1932</v>
          </cell>
          <cell r="J914">
            <v>45809</v>
          </cell>
          <cell r="K914" t="str">
            <v>nutrient</v>
          </cell>
        </row>
        <row r="915">
          <cell r="E915" t="str">
            <v>microSync Manganese 8% (1x2000lb)</v>
          </cell>
          <cell r="F915" t="str">
            <v>Short ton</v>
          </cell>
          <cell r="G915" t="str">
            <v>2000 lb plt (1x2000lb)</v>
          </cell>
          <cell r="H915">
            <v>1932</v>
          </cell>
          <cell r="I915">
            <v>2049</v>
          </cell>
          <cell r="J915">
            <v>45809</v>
          </cell>
          <cell r="K915" t="str">
            <v>nutrient</v>
          </cell>
        </row>
        <row r="916">
          <cell r="E916" t="str">
            <v>microSync Manganese 8% (1x2000lb)</v>
          </cell>
          <cell r="F916" t="str">
            <v>Short ton</v>
          </cell>
          <cell r="G916" t="str">
            <v>2000 lb plt (1x2000lb)</v>
          </cell>
          <cell r="H916">
            <v>1932</v>
          </cell>
          <cell r="J916">
            <v>45809</v>
          </cell>
          <cell r="K916" t="str">
            <v>nutrient</v>
          </cell>
        </row>
        <row r="917">
          <cell r="E917" t="str">
            <v>microSync Manganese 8% (1x2000lb)</v>
          </cell>
          <cell r="F917" t="str">
            <v>Short ton</v>
          </cell>
          <cell r="G917" t="str">
            <v>2000 lb plt (1x2000lb)</v>
          </cell>
          <cell r="H917">
            <v>1932</v>
          </cell>
          <cell r="J917">
            <v>45809</v>
          </cell>
          <cell r="K917" t="str">
            <v>nutrient</v>
          </cell>
        </row>
        <row r="918">
          <cell r="E918" t="str">
            <v>microSync Manganese 8% (1x2000lb)</v>
          </cell>
          <cell r="F918" t="str">
            <v>Short ton</v>
          </cell>
          <cell r="G918" t="str">
            <v>2000 lb plt (1x2000lb)</v>
          </cell>
          <cell r="H918">
            <v>2349</v>
          </cell>
          <cell r="J918">
            <v>45809</v>
          </cell>
          <cell r="K918" t="str">
            <v>nutrient</v>
          </cell>
        </row>
        <row r="919">
          <cell r="E919" t="str">
            <v>microSync Manganese 8% (1x2000lb)</v>
          </cell>
          <cell r="F919" t="str">
            <v>Short ton</v>
          </cell>
          <cell r="G919" t="str">
            <v>2000 lb plt (1x2000lb)</v>
          </cell>
          <cell r="H919">
            <v>1969</v>
          </cell>
          <cell r="I919">
            <v>2303.73</v>
          </cell>
          <cell r="J919">
            <v>45809</v>
          </cell>
          <cell r="K919" t="str">
            <v>nutrient</v>
          </cell>
        </row>
        <row r="920">
          <cell r="E920" t="str">
            <v>microSync Manganese 8% (1x2000lb)</v>
          </cell>
          <cell r="F920" t="str">
            <v>Short ton</v>
          </cell>
          <cell r="G920" t="str">
            <v>2000 lb plt (1x2000lb)</v>
          </cell>
          <cell r="H920">
            <v>1711</v>
          </cell>
          <cell r="I920">
            <v>2049</v>
          </cell>
          <cell r="J920">
            <v>45809</v>
          </cell>
          <cell r="K920" t="str">
            <v>nutrient</v>
          </cell>
        </row>
        <row r="921">
          <cell r="E921" t="str">
            <v>microSync Manganese 8% (1x2000lb)</v>
          </cell>
          <cell r="F921" t="str">
            <v>Short ton</v>
          </cell>
          <cell r="G921" t="str">
            <v>2000 lb plt (1x2000lb)</v>
          </cell>
          <cell r="H921">
            <v>1673</v>
          </cell>
          <cell r="I921">
            <v>2049</v>
          </cell>
          <cell r="J921">
            <v>45809</v>
          </cell>
          <cell r="K921" t="str">
            <v>nutrient</v>
          </cell>
        </row>
        <row r="922">
          <cell r="E922" t="str">
            <v>microSync Manganese 8% (1x2000lb)</v>
          </cell>
          <cell r="F922" t="str">
            <v>Short ton</v>
          </cell>
          <cell r="G922" t="str">
            <v>2000 lb plt (1x2000lb)</v>
          </cell>
          <cell r="H922">
            <v>1969</v>
          </cell>
          <cell r="J922">
            <v>45689</v>
          </cell>
          <cell r="K922" t="str">
            <v>nutrient</v>
          </cell>
        </row>
        <row r="923">
          <cell r="E923" t="str">
            <v>microSync Manganese 8% (1x2000lb)</v>
          </cell>
          <cell r="F923" t="str">
            <v>Short ton</v>
          </cell>
          <cell r="G923" t="str">
            <v>2000 lb plt (1x2000lb)</v>
          </cell>
          <cell r="H923">
            <v>1969</v>
          </cell>
          <cell r="J923">
            <v>45689</v>
          </cell>
          <cell r="K923" t="str">
            <v>nutrient</v>
          </cell>
        </row>
        <row r="924">
          <cell r="E924" t="str">
            <v>microSync Manganese 8% (1x2000lb)</v>
          </cell>
          <cell r="F924" t="str">
            <v>Short ton</v>
          </cell>
          <cell r="G924" t="str">
            <v>2000 lb plt (1x2000lb)</v>
          </cell>
          <cell r="H924">
            <v>1932</v>
          </cell>
          <cell r="J924">
            <v>45839</v>
          </cell>
          <cell r="K924" t="str">
            <v>nutrient</v>
          </cell>
        </row>
        <row r="925">
          <cell r="E925" t="str">
            <v>microSync Manganese 8% (40x50lb)</v>
          </cell>
          <cell r="F925" t="str">
            <v>Short ton</v>
          </cell>
          <cell r="G925" t="str">
            <v>2000 lb plt (40x50lb)</v>
          </cell>
          <cell r="H925">
            <v>1805</v>
          </cell>
          <cell r="I925">
            <v>2157</v>
          </cell>
          <cell r="J925">
            <v>45809</v>
          </cell>
          <cell r="K925" t="str">
            <v>nutrient</v>
          </cell>
        </row>
        <row r="926">
          <cell r="E926" t="str">
            <v>microSync Manganese 8% (40x50lb)</v>
          </cell>
          <cell r="F926" t="str">
            <v>Short ton</v>
          </cell>
          <cell r="G926" t="str">
            <v>2000 lb plt (40x50lb)</v>
          </cell>
          <cell r="H926">
            <v>1805</v>
          </cell>
          <cell r="I926">
            <v>2157</v>
          </cell>
          <cell r="J926">
            <v>45809</v>
          </cell>
          <cell r="K926" t="str">
            <v>nutrient</v>
          </cell>
        </row>
        <row r="927">
          <cell r="E927" t="str">
            <v>microSync Manganese 8% (40x50lb)</v>
          </cell>
          <cell r="F927" t="str">
            <v>Short ton</v>
          </cell>
          <cell r="G927" t="str">
            <v>2000 lb plt (40x50lb)</v>
          </cell>
          <cell r="H927">
            <v>2063</v>
          </cell>
          <cell r="I927">
            <v>2413.71</v>
          </cell>
          <cell r="J927">
            <v>45809</v>
          </cell>
          <cell r="K927" t="str">
            <v>nutrient</v>
          </cell>
        </row>
        <row r="928">
          <cell r="E928" t="str">
            <v>microSync Manganese 8% (40x50lb)</v>
          </cell>
          <cell r="F928" t="str">
            <v>Short ton</v>
          </cell>
          <cell r="G928" t="str">
            <v>2000 lb plt (40x50lb)</v>
          </cell>
          <cell r="H928">
            <v>1949.4</v>
          </cell>
          <cell r="I928">
            <v>2157</v>
          </cell>
          <cell r="J928">
            <v>45809</v>
          </cell>
          <cell r="K928" t="str">
            <v>nutrient</v>
          </cell>
        </row>
        <row r="929">
          <cell r="E929" t="str">
            <v>microSync Manganese 8% (40x50lb)</v>
          </cell>
          <cell r="F929" t="str">
            <v>Short ton</v>
          </cell>
          <cell r="G929" t="str">
            <v>2000 lb plt (40x50lb)</v>
          </cell>
          <cell r="H929">
            <v>1805</v>
          </cell>
          <cell r="I929">
            <v>2157</v>
          </cell>
          <cell r="J929">
            <v>45809</v>
          </cell>
          <cell r="K929" t="str">
            <v>nutrient</v>
          </cell>
        </row>
        <row r="930">
          <cell r="E930" t="str">
            <v>microSync Manganese 8% (40x50lb)</v>
          </cell>
          <cell r="F930" t="str">
            <v>Short ton</v>
          </cell>
          <cell r="G930" t="str">
            <v>2000 lb plt (40x50lb)</v>
          </cell>
          <cell r="H930">
            <v>2040</v>
          </cell>
          <cell r="J930">
            <v>45809</v>
          </cell>
          <cell r="K930" t="str">
            <v>nutrient</v>
          </cell>
        </row>
        <row r="931">
          <cell r="E931" t="str">
            <v>microSync Manganese 8% (40x50lb)</v>
          </cell>
          <cell r="F931" t="str">
            <v>Short ton</v>
          </cell>
          <cell r="G931" t="str">
            <v>2000 lb plt (40x50lb)</v>
          </cell>
          <cell r="H931">
            <v>2040</v>
          </cell>
          <cell r="I931">
            <v>2157</v>
          </cell>
          <cell r="J931">
            <v>45809</v>
          </cell>
          <cell r="K931" t="str">
            <v>nutrient</v>
          </cell>
        </row>
        <row r="932">
          <cell r="E932" t="str">
            <v>microSync Manganese 8% (40x50lb)</v>
          </cell>
          <cell r="F932" t="str">
            <v>Short ton</v>
          </cell>
          <cell r="G932" t="str">
            <v>2000 lb plt (40x50lb)</v>
          </cell>
          <cell r="H932">
            <v>2040</v>
          </cell>
          <cell r="J932">
            <v>45809</v>
          </cell>
          <cell r="K932" t="str">
            <v>nutrient</v>
          </cell>
        </row>
        <row r="933">
          <cell r="E933" t="str">
            <v>microSync Manganese 8% (40x50lb)</v>
          </cell>
          <cell r="F933" t="str">
            <v>Short ton</v>
          </cell>
          <cell r="G933" t="str">
            <v>2000 lb plt (40x50lb)</v>
          </cell>
          <cell r="H933">
            <v>2040</v>
          </cell>
          <cell r="J933">
            <v>45809</v>
          </cell>
          <cell r="K933" t="str">
            <v>nutrient</v>
          </cell>
        </row>
        <row r="934">
          <cell r="E934" t="str">
            <v>microSync Manganese 8% (40x50lb)</v>
          </cell>
          <cell r="F934" t="str">
            <v>Short ton</v>
          </cell>
          <cell r="G934" t="str">
            <v>2000 lb plt (40x50lb)</v>
          </cell>
          <cell r="H934">
            <v>2457</v>
          </cell>
          <cell r="J934">
            <v>45809</v>
          </cell>
          <cell r="K934" t="str">
            <v>nutrient</v>
          </cell>
        </row>
        <row r="935">
          <cell r="E935" t="str">
            <v>microSync Manganese 8% (40x50lb)</v>
          </cell>
          <cell r="F935" t="str">
            <v>Short ton</v>
          </cell>
          <cell r="G935" t="str">
            <v>2000 lb plt (40x50lb)</v>
          </cell>
          <cell r="H935">
            <v>2063</v>
          </cell>
          <cell r="I935">
            <v>2413.71</v>
          </cell>
          <cell r="J935">
            <v>45809</v>
          </cell>
          <cell r="K935" t="str">
            <v>nutrient</v>
          </cell>
        </row>
        <row r="936">
          <cell r="E936" t="str">
            <v>microSync Manganese 8% (40x50lb)</v>
          </cell>
          <cell r="F936" t="str">
            <v>Short ton</v>
          </cell>
          <cell r="G936" t="str">
            <v>2000 lb plt (40x50lb)</v>
          </cell>
          <cell r="H936">
            <v>1805</v>
          </cell>
          <cell r="I936">
            <v>2157</v>
          </cell>
          <cell r="J936">
            <v>45809</v>
          </cell>
          <cell r="K936" t="str">
            <v>nutrient</v>
          </cell>
        </row>
        <row r="937">
          <cell r="E937" t="str">
            <v>microSync Manganese 8% (40x50lb)</v>
          </cell>
          <cell r="F937" t="str">
            <v>Short ton</v>
          </cell>
          <cell r="G937" t="str">
            <v>2000 lb plt (40x50lb)</v>
          </cell>
          <cell r="H937">
            <v>1767</v>
          </cell>
          <cell r="I937">
            <v>2157</v>
          </cell>
          <cell r="J937">
            <v>45809</v>
          </cell>
          <cell r="K937" t="str">
            <v>nutrient</v>
          </cell>
        </row>
        <row r="938">
          <cell r="E938" t="str">
            <v>microSync Manganese 8% (40x50lb)</v>
          </cell>
          <cell r="F938" t="str">
            <v>Short ton</v>
          </cell>
          <cell r="G938" t="str">
            <v>2000 lb plt (40x50lb)</v>
          </cell>
          <cell r="H938">
            <v>2063</v>
          </cell>
          <cell r="J938">
            <v>45689</v>
          </cell>
          <cell r="K938" t="str">
            <v>nutrient</v>
          </cell>
        </row>
        <row r="939">
          <cell r="E939" t="str">
            <v>microSync Manganese 8% (40x50lb)</v>
          </cell>
          <cell r="F939" t="str">
            <v>Short ton</v>
          </cell>
          <cell r="G939" t="str">
            <v>2000 lb plt (40x50lb)</v>
          </cell>
          <cell r="H939">
            <v>2063</v>
          </cell>
          <cell r="J939">
            <v>45689</v>
          </cell>
          <cell r="K939" t="str">
            <v>nutrient</v>
          </cell>
        </row>
        <row r="940">
          <cell r="E940" t="str">
            <v>microSync Manganese 8% (40x50lb)</v>
          </cell>
          <cell r="F940" t="str">
            <v>Short ton</v>
          </cell>
          <cell r="G940" t="str">
            <v>2000 lb plt (40x50lb)</v>
          </cell>
          <cell r="H940">
            <v>2040</v>
          </cell>
          <cell r="J940">
            <v>45839</v>
          </cell>
          <cell r="K940" t="str">
            <v>nutrient</v>
          </cell>
        </row>
        <row r="941">
          <cell r="E941" t="str">
            <v>microSync Manganese 8% (bulk)</v>
          </cell>
          <cell r="F941" t="str">
            <v>Short ton</v>
          </cell>
          <cell r="G941" t="str">
            <v>bulk</v>
          </cell>
          <cell r="H941">
            <v>1702</v>
          </cell>
          <cell r="I941">
            <v>2040</v>
          </cell>
          <cell r="J941">
            <v>45809</v>
          </cell>
          <cell r="K941" t="str">
            <v>nutrient</v>
          </cell>
        </row>
        <row r="942">
          <cell r="E942" t="str">
            <v>microSync Manganese 8% (bulk)</v>
          </cell>
          <cell r="F942" t="str">
            <v>Short ton</v>
          </cell>
          <cell r="G942" t="str">
            <v>bulk</v>
          </cell>
          <cell r="H942">
            <v>1702</v>
          </cell>
          <cell r="I942">
            <v>2040</v>
          </cell>
          <cell r="J942">
            <v>45809</v>
          </cell>
          <cell r="K942" t="str">
            <v>nutrient</v>
          </cell>
        </row>
        <row r="943">
          <cell r="E943" t="str">
            <v>microSync Manganese 8% (bulk)</v>
          </cell>
          <cell r="F943" t="str">
            <v>Short ton</v>
          </cell>
          <cell r="G943" t="str">
            <v>bulk</v>
          </cell>
          <cell r="H943">
            <v>1838.16</v>
          </cell>
          <cell r="I943">
            <v>2040</v>
          </cell>
          <cell r="J943">
            <v>45809</v>
          </cell>
          <cell r="K943" t="str">
            <v>nutrient</v>
          </cell>
        </row>
        <row r="944">
          <cell r="E944" t="str">
            <v>microSync Manganese 8% (bulk)</v>
          </cell>
          <cell r="F944" t="str">
            <v>Short ton</v>
          </cell>
          <cell r="G944" t="str">
            <v>bulk</v>
          </cell>
          <cell r="H944">
            <v>1702</v>
          </cell>
          <cell r="I944">
            <v>2040</v>
          </cell>
          <cell r="J944">
            <v>45809</v>
          </cell>
          <cell r="K944" t="str">
            <v>nutrient</v>
          </cell>
        </row>
        <row r="945">
          <cell r="E945" t="str">
            <v>microSync Manganese 8% (bulk)</v>
          </cell>
          <cell r="F945" t="str">
            <v>Short ton</v>
          </cell>
          <cell r="G945" t="str">
            <v>bulk</v>
          </cell>
          <cell r="H945">
            <v>1922</v>
          </cell>
          <cell r="J945">
            <v>45809</v>
          </cell>
          <cell r="K945" t="str">
            <v>nutrient</v>
          </cell>
        </row>
        <row r="946">
          <cell r="E946" t="str">
            <v>microSync Manganese 8% (bulk)</v>
          </cell>
          <cell r="F946" t="str">
            <v>Short ton</v>
          </cell>
          <cell r="G946" t="str">
            <v>bulk</v>
          </cell>
          <cell r="H946">
            <v>1922</v>
          </cell>
          <cell r="I946">
            <v>2040</v>
          </cell>
          <cell r="J946">
            <v>45809</v>
          </cell>
          <cell r="K946" t="str">
            <v>nutrient</v>
          </cell>
        </row>
        <row r="947">
          <cell r="E947" t="str">
            <v>microSync Manganese 8% (bulk)</v>
          </cell>
          <cell r="F947" t="str">
            <v>Short ton</v>
          </cell>
          <cell r="G947" t="str">
            <v>bulk</v>
          </cell>
          <cell r="H947">
            <v>1922</v>
          </cell>
          <cell r="J947">
            <v>45809</v>
          </cell>
          <cell r="K947" t="str">
            <v>nutrient</v>
          </cell>
        </row>
        <row r="948">
          <cell r="E948" t="str">
            <v>microSync Manganese 8% (bulk)</v>
          </cell>
          <cell r="F948" t="str">
            <v>Short ton</v>
          </cell>
          <cell r="G948" t="str">
            <v>bulk</v>
          </cell>
          <cell r="H948">
            <v>1922</v>
          </cell>
          <cell r="J948">
            <v>45809</v>
          </cell>
          <cell r="K948" t="str">
            <v>nutrient</v>
          </cell>
        </row>
        <row r="949">
          <cell r="E949" t="str">
            <v>microSync Manganese 8% (bulk)</v>
          </cell>
          <cell r="F949" t="str">
            <v>Short ton</v>
          </cell>
          <cell r="G949" t="str">
            <v>bulk</v>
          </cell>
          <cell r="H949">
            <v>1702</v>
          </cell>
          <cell r="I949">
            <v>2040</v>
          </cell>
          <cell r="J949">
            <v>45809</v>
          </cell>
          <cell r="K949" t="str">
            <v>nutrient</v>
          </cell>
        </row>
        <row r="950">
          <cell r="E950" t="str">
            <v>microSync Manganese 8% (bulk)</v>
          </cell>
          <cell r="F950" t="str">
            <v>Short ton</v>
          </cell>
          <cell r="G950" t="str">
            <v>bulk</v>
          </cell>
          <cell r="H950">
            <v>1664</v>
          </cell>
          <cell r="I950">
            <v>2040</v>
          </cell>
          <cell r="J950">
            <v>45809</v>
          </cell>
          <cell r="K950" t="str">
            <v>nutrient</v>
          </cell>
        </row>
        <row r="951">
          <cell r="E951" t="str">
            <v>microSync Manganese 8% (bulk)</v>
          </cell>
          <cell r="F951" t="str">
            <v>Short ton</v>
          </cell>
          <cell r="G951" t="str">
            <v>bulk</v>
          </cell>
          <cell r="H951">
            <v>1960</v>
          </cell>
          <cell r="J951">
            <v>45689</v>
          </cell>
          <cell r="K951" t="str">
            <v>nutrient</v>
          </cell>
        </row>
        <row r="952">
          <cell r="E952" t="str">
            <v>microSync Manganese 8% (bulk)</v>
          </cell>
          <cell r="F952" t="str">
            <v>Short ton</v>
          </cell>
          <cell r="G952" t="str">
            <v>bulk</v>
          </cell>
          <cell r="H952">
            <v>1960</v>
          </cell>
          <cell r="J952">
            <v>45689</v>
          </cell>
          <cell r="K952" t="str">
            <v>nutrient</v>
          </cell>
        </row>
        <row r="953">
          <cell r="E953" t="str">
            <v>microSync Manganese 8% (bulk)</v>
          </cell>
          <cell r="F953" t="str">
            <v>Short ton</v>
          </cell>
          <cell r="G953" t="str">
            <v>bulk</v>
          </cell>
          <cell r="H953">
            <v>1922</v>
          </cell>
          <cell r="J953">
            <v>45839</v>
          </cell>
          <cell r="K953" t="str">
            <v>nutrient</v>
          </cell>
        </row>
        <row r="954">
          <cell r="E954" t="str">
            <v>microsync Premier (1x2000lb)</v>
          </cell>
          <cell r="F954" t="str">
            <v>Short ton</v>
          </cell>
          <cell r="G954" t="str">
            <v>2000 lb plt (1x2000lb)</v>
          </cell>
          <cell r="H954">
            <v>1255</v>
          </cell>
          <cell r="I954">
            <v>1510</v>
          </cell>
          <cell r="J954">
            <v>45809</v>
          </cell>
          <cell r="K954" t="str">
            <v>nutrient</v>
          </cell>
        </row>
        <row r="955">
          <cell r="E955" t="str">
            <v>microsync Premier (1x2000lb)</v>
          </cell>
          <cell r="F955" t="str">
            <v>Short ton</v>
          </cell>
          <cell r="G955" t="str">
            <v>2000 lb plt (1x2000lb)</v>
          </cell>
          <cell r="H955">
            <v>1255</v>
          </cell>
          <cell r="I955">
            <v>1510</v>
          </cell>
          <cell r="J955">
            <v>45809</v>
          </cell>
          <cell r="K955" t="str">
            <v>nutrient</v>
          </cell>
        </row>
        <row r="956">
          <cell r="E956" t="str">
            <v>microsync Premier (1x2000lb)</v>
          </cell>
          <cell r="F956" t="str">
            <v>Short ton</v>
          </cell>
          <cell r="G956" t="str">
            <v>2000 lb plt (1x2000lb)</v>
          </cell>
          <cell r="H956">
            <v>1525</v>
          </cell>
          <cell r="I956">
            <v>1835</v>
          </cell>
          <cell r="J956">
            <v>45809</v>
          </cell>
          <cell r="K956" t="str">
            <v>nutrient</v>
          </cell>
        </row>
        <row r="957">
          <cell r="E957" t="str">
            <v>microsync Premier (1x2000lb)</v>
          </cell>
          <cell r="F957" t="str">
            <v>Short ton</v>
          </cell>
          <cell r="G957" t="str">
            <v>2000 lb plt (1x2000lb)</v>
          </cell>
          <cell r="H957">
            <v>1355.4</v>
          </cell>
          <cell r="I957">
            <v>1510</v>
          </cell>
          <cell r="J957">
            <v>45809</v>
          </cell>
          <cell r="K957" t="str">
            <v>nutrient</v>
          </cell>
        </row>
        <row r="958">
          <cell r="E958" t="str">
            <v>microsync Premier (1x2000lb)</v>
          </cell>
          <cell r="F958" t="str">
            <v>Short ton</v>
          </cell>
          <cell r="G958" t="str">
            <v>2000 lb plt (1x2000lb)</v>
          </cell>
          <cell r="H958">
            <v>1255</v>
          </cell>
          <cell r="I958">
            <v>1510</v>
          </cell>
          <cell r="J958">
            <v>45809</v>
          </cell>
          <cell r="K958" t="str">
            <v>nutrient</v>
          </cell>
        </row>
        <row r="959">
          <cell r="E959" t="str">
            <v>microsync Premier (1x2000lb)</v>
          </cell>
          <cell r="F959" t="str">
            <v>Short ton</v>
          </cell>
          <cell r="G959" t="str">
            <v>2000 lb plt (1x2000lb)</v>
          </cell>
          <cell r="H959">
            <v>1435</v>
          </cell>
          <cell r="J959">
            <v>45809</v>
          </cell>
          <cell r="K959" t="str">
            <v>nutrient</v>
          </cell>
        </row>
        <row r="960">
          <cell r="E960" t="str">
            <v>microsync Premier (1x2000lb)</v>
          </cell>
          <cell r="F960" t="str">
            <v>Short ton</v>
          </cell>
          <cell r="G960" t="str">
            <v>2000 lb plt (1x2000lb)</v>
          </cell>
          <cell r="H960">
            <v>1435</v>
          </cell>
          <cell r="I960">
            <v>1510</v>
          </cell>
          <cell r="J960">
            <v>45809</v>
          </cell>
          <cell r="K960" t="str">
            <v>nutrient</v>
          </cell>
        </row>
        <row r="961">
          <cell r="E961" t="str">
            <v>microsync Premier (1x2000lb)</v>
          </cell>
          <cell r="F961" t="str">
            <v>Short ton</v>
          </cell>
          <cell r="G961" t="str">
            <v>2000 lb plt (1x2000lb)</v>
          </cell>
          <cell r="H961">
            <v>1291.05</v>
          </cell>
          <cell r="J961">
            <v>45817</v>
          </cell>
          <cell r="K961" t="str">
            <v>nutrient</v>
          </cell>
        </row>
        <row r="962">
          <cell r="E962" t="str">
            <v>microsync Premier (1x2000lb)</v>
          </cell>
          <cell r="F962" t="str">
            <v>Short ton</v>
          </cell>
          <cell r="G962" t="str">
            <v>2000 lb plt (1x2000lb)</v>
          </cell>
          <cell r="H962">
            <v>1800</v>
          </cell>
          <cell r="J962">
            <v>45809</v>
          </cell>
          <cell r="K962" t="str">
            <v>nutrient</v>
          </cell>
        </row>
        <row r="963">
          <cell r="E963" t="str">
            <v>microsync Premier (1x2000lb)</v>
          </cell>
          <cell r="F963" t="str">
            <v>Short ton</v>
          </cell>
          <cell r="G963" t="str">
            <v>2000 lb plt (1x2000lb)</v>
          </cell>
          <cell r="H963">
            <v>1435</v>
          </cell>
          <cell r="J963">
            <v>45809</v>
          </cell>
          <cell r="K963" t="str">
            <v>nutrient</v>
          </cell>
        </row>
        <row r="964">
          <cell r="E964" t="str">
            <v>microsync Premier (1x2000lb)</v>
          </cell>
          <cell r="F964" t="str">
            <v>Short ton</v>
          </cell>
          <cell r="G964" t="str">
            <v>2000 lb plt (1x2000lb)</v>
          </cell>
          <cell r="H964">
            <v>1800</v>
          </cell>
          <cell r="J964">
            <v>45809</v>
          </cell>
          <cell r="K964" t="str">
            <v>nutrient</v>
          </cell>
        </row>
        <row r="965">
          <cell r="E965" t="str">
            <v>microsync Premier (1x2000lb)</v>
          </cell>
          <cell r="F965" t="str">
            <v>Short ton</v>
          </cell>
          <cell r="G965" t="str">
            <v>2000 lb plt (1x2000lb)</v>
          </cell>
          <cell r="H965">
            <v>1525</v>
          </cell>
          <cell r="I965">
            <v>1835</v>
          </cell>
          <cell r="J965">
            <v>45809</v>
          </cell>
          <cell r="K965" t="str">
            <v>nutrient</v>
          </cell>
        </row>
        <row r="966">
          <cell r="E966" t="str">
            <v>microsync Premier (1x2000lb)</v>
          </cell>
          <cell r="F966" t="str">
            <v>Short ton</v>
          </cell>
          <cell r="G966" t="str">
            <v>2000 lb plt (1x2000lb)</v>
          </cell>
          <cell r="H966">
            <v>1255</v>
          </cell>
          <cell r="I966">
            <v>1510</v>
          </cell>
          <cell r="J966">
            <v>45809</v>
          </cell>
          <cell r="K966" t="str">
            <v>nutrient</v>
          </cell>
        </row>
        <row r="967">
          <cell r="E967" t="str">
            <v>microsync Premier (1x2000lb)</v>
          </cell>
          <cell r="F967" t="str">
            <v>Short ton</v>
          </cell>
          <cell r="G967" t="str">
            <v>2000 lb plt (1x2000lb)</v>
          </cell>
          <cell r="H967">
            <v>1235</v>
          </cell>
          <cell r="I967">
            <v>1510</v>
          </cell>
          <cell r="J967">
            <v>45809</v>
          </cell>
          <cell r="K967" t="str">
            <v>nutrient</v>
          </cell>
        </row>
        <row r="968">
          <cell r="E968" t="str">
            <v>microsync Premier (1x2000lb)</v>
          </cell>
          <cell r="F968" t="str">
            <v>Short ton</v>
          </cell>
          <cell r="G968" t="str">
            <v>2000 lb plt (1x2000lb)</v>
          </cell>
          <cell r="H968">
            <v>1800</v>
          </cell>
          <cell r="J968">
            <v>45689</v>
          </cell>
          <cell r="K968" t="str">
            <v>nutrient</v>
          </cell>
        </row>
        <row r="969">
          <cell r="E969" t="str">
            <v>microsync Premier (1x2000lb)</v>
          </cell>
          <cell r="F969" t="str">
            <v>Short ton</v>
          </cell>
          <cell r="G969" t="str">
            <v>2000 lb plt (1x2000lb)</v>
          </cell>
          <cell r="H969">
            <v>1800</v>
          </cell>
          <cell r="J969">
            <v>45689</v>
          </cell>
          <cell r="K969" t="str">
            <v>nutrient</v>
          </cell>
        </row>
        <row r="970">
          <cell r="E970" t="str">
            <v>microsync Premier (1x2000lb)</v>
          </cell>
          <cell r="F970" t="str">
            <v>Short ton</v>
          </cell>
          <cell r="G970" t="str">
            <v>2000 lb plt (1x2000lb)</v>
          </cell>
          <cell r="H970">
            <v>1435</v>
          </cell>
          <cell r="J970">
            <v>45839</v>
          </cell>
          <cell r="K970" t="str">
            <v>nutrient</v>
          </cell>
        </row>
        <row r="971">
          <cell r="E971" t="str">
            <v>microSync Premier (40x50lb)</v>
          </cell>
          <cell r="F971" t="str">
            <v>Short ton</v>
          </cell>
          <cell r="G971" t="str">
            <v>2000 lb plt (40x50lb)</v>
          </cell>
          <cell r="H971">
            <v>1355</v>
          </cell>
          <cell r="I971">
            <v>1635</v>
          </cell>
          <cell r="J971">
            <v>45809</v>
          </cell>
          <cell r="K971" t="str">
            <v>nutrient</v>
          </cell>
        </row>
        <row r="972">
          <cell r="E972" t="str">
            <v>microSync Premier (40x50lb)</v>
          </cell>
          <cell r="F972" t="str">
            <v>Short ton</v>
          </cell>
          <cell r="G972" t="str">
            <v>2000 lb plt (40x50lb)</v>
          </cell>
          <cell r="H972">
            <v>1355</v>
          </cell>
          <cell r="I972">
            <v>1635</v>
          </cell>
          <cell r="J972">
            <v>45809</v>
          </cell>
          <cell r="K972" t="str">
            <v>nutrient</v>
          </cell>
        </row>
        <row r="973">
          <cell r="E973" t="str">
            <v>microSync Premier (40x50lb)</v>
          </cell>
          <cell r="F973" t="str">
            <v>Short ton</v>
          </cell>
          <cell r="G973" t="str">
            <v>2000 lb plt (40x50lb)</v>
          </cell>
          <cell r="H973">
            <v>1650</v>
          </cell>
          <cell r="I973">
            <v>1990</v>
          </cell>
          <cell r="J973">
            <v>45809</v>
          </cell>
          <cell r="K973" t="str">
            <v>nutrient</v>
          </cell>
        </row>
        <row r="974">
          <cell r="E974" t="str">
            <v>microSync Premier (40x50lb)</v>
          </cell>
          <cell r="F974" t="str">
            <v>Short ton</v>
          </cell>
          <cell r="G974" t="str">
            <v>2000 lb plt (40x50lb)</v>
          </cell>
          <cell r="H974">
            <v>1463.4</v>
          </cell>
          <cell r="I974">
            <v>1635</v>
          </cell>
          <cell r="J974">
            <v>45809</v>
          </cell>
          <cell r="K974" t="str">
            <v>nutrient</v>
          </cell>
        </row>
        <row r="975">
          <cell r="E975" t="str">
            <v>microSync Premier (40x50lb)</v>
          </cell>
          <cell r="F975" t="str">
            <v>Short ton</v>
          </cell>
          <cell r="G975" t="str">
            <v>2000 lb plt (40x50lb)</v>
          </cell>
          <cell r="H975">
            <v>1355</v>
          </cell>
          <cell r="I975">
            <v>1635</v>
          </cell>
          <cell r="J975">
            <v>45809</v>
          </cell>
          <cell r="K975" t="str">
            <v>nutrient</v>
          </cell>
        </row>
        <row r="976">
          <cell r="E976" t="str">
            <v>microSync Premier (40x50lb)</v>
          </cell>
          <cell r="F976" t="str">
            <v>Short ton</v>
          </cell>
          <cell r="G976" t="str">
            <v>2000 lb plt (40x50lb)</v>
          </cell>
          <cell r="H976">
            <v>1550</v>
          </cell>
          <cell r="J976">
            <v>45809</v>
          </cell>
          <cell r="K976" t="str">
            <v>nutrient</v>
          </cell>
        </row>
        <row r="977">
          <cell r="E977" t="str">
            <v>microSync Premier (40x50lb)</v>
          </cell>
          <cell r="F977" t="str">
            <v>Short ton</v>
          </cell>
          <cell r="G977" t="str">
            <v>2000 lb plt (40x50lb)</v>
          </cell>
          <cell r="H977">
            <v>1550</v>
          </cell>
          <cell r="I977">
            <v>1635</v>
          </cell>
          <cell r="J977">
            <v>45809</v>
          </cell>
          <cell r="K977" t="str">
            <v>nutrient</v>
          </cell>
        </row>
        <row r="978">
          <cell r="E978" t="str">
            <v>microSync Premier (40x50lb)</v>
          </cell>
          <cell r="F978" t="str">
            <v>Short ton</v>
          </cell>
          <cell r="G978" t="str">
            <v>2000 lb plt (40x50lb)</v>
          </cell>
          <cell r="H978">
            <v>1397.925</v>
          </cell>
          <cell r="J978">
            <v>45818</v>
          </cell>
          <cell r="K978" t="str">
            <v>nutrient</v>
          </cell>
        </row>
        <row r="979">
          <cell r="E979" t="str">
            <v>microSync Premier (40x50lb)</v>
          </cell>
          <cell r="F979" t="str">
            <v>Short ton</v>
          </cell>
          <cell r="G979" t="str">
            <v>2000 lb plt (40x50lb)</v>
          </cell>
          <cell r="H979">
            <v>1945</v>
          </cell>
          <cell r="J979">
            <v>45809</v>
          </cell>
          <cell r="K979" t="str">
            <v>nutrient</v>
          </cell>
        </row>
        <row r="980">
          <cell r="E980" t="str">
            <v>microSync Premier (40x50lb)</v>
          </cell>
          <cell r="F980" t="str">
            <v>Short ton</v>
          </cell>
          <cell r="G980" t="str">
            <v>2000 lb plt (40x50lb)</v>
          </cell>
          <cell r="H980">
            <v>1550</v>
          </cell>
          <cell r="J980">
            <v>45809</v>
          </cell>
          <cell r="K980" t="str">
            <v>nutrient</v>
          </cell>
        </row>
        <row r="981">
          <cell r="E981" t="str">
            <v>microSync Premier (40x50lb)</v>
          </cell>
          <cell r="F981" t="str">
            <v>Short ton</v>
          </cell>
          <cell r="G981" t="str">
            <v>2000 lb plt (40x50lb)</v>
          </cell>
          <cell r="H981">
            <v>1945</v>
          </cell>
          <cell r="J981">
            <v>45809</v>
          </cell>
          <cell r="K981" t="str">
            <v>nutrient</v>
          </cell>
        </row>
        <row r="982">
          <cell r="E982" t="str">
            <v>microSync Premier (40x50lb)</v>
          </cell>
          <cell r="F982" t="str">
            <v>Short ton</v>
          </cell>
          <cell r="G982" t="str">
            <v>2000 lb plt (40x50lb)</v>
          </cell>
          <cell r="H982">
            <v>1650</v>
          </cell>
          <cell r="I982">
            <v>1990</v>
          </cell>
          <cell r="J982">
            <v>45809</v>
          </cell>
          <cell r="K982" t="str">
            <v>nutrient</v>
          </cell>
        </row>
        <row r="983">
          <cell r="E983" t="str">
            <v>microSync Premier (40x50lb)</v>
          </cell>
          <cell r="F983" t="str">
            <v>Short ton</v>
          </cell>
          <cell r="G983" t="str">
            <v>2000 lb plt (40x50lb)</v>
          </cell>
          <cell r="H983">
            <v>1355</v>
          </cell>
          <cell r="I983">
            <v>1635</v>
          </cell>
          <cell r="J983">
            <v>45809</v>
          </cell>
          <cell r="K983" t="str">
            <v>nutrient</v>
          </cell>
        </row>
        <row r="984">
          <cell r="E984" t="str">
            <v>microSync Premier (40x50lb)</v>
          </cell>
          <cell r="F984" t="str">
            <v>Short ton</v>
          </cell>
          <cell r="G984" t="str">
            <v>2000 lb plt (40x50lb)</v>
          </cell>
          <cell r="H984">
            <v>1335</v>
          </cell>
          <cell r="I984">
            <v>1635</v>
          </cell>
          <cell r="J984">
            <v>45809</v>
          </cell>
          <cell r="K984" t="str">
            <v>nutrient</v>
          </cell>
        </row>
        <row r="985">
          <cell r="E985" t="str">
            <v>microSync Premier (40x50lb)</v>
          </cell>
          <cell r="F985" t="str">
            <v>Short ton</v>
          </cell>
          <cell r="G985" t="str">
            <v>2000 lb plt (40x50lb)</v>
          </cell>
          <cell r="H985">
            <v>1945</v>
          </cell>
          <cell r="J985">
            <v>45689</v>
          </cell>
          <cell r="K985" t="str">
            <v>nutrient</v>
          </cell>
        </row>
        <row r="986">
          <cell r="E986" t="str">
            <v>microSync Premier (40x50lb)</v>
          </cell>
          <cell r="F986" t="str">
            <v>Short ton</v>
          </cell>
          <cell r="G986" t="str">
            <v>2000 lb plt (40x50lb)</v>
          </cell>
          <cell r="H986">
            <v>1945</v>
          </cell>
          <cell r="J986">
            <v>45689</v>
          </cell>
          <cell r="K986" t="str">
            <v>nutrient</v>
          </cell>
        </row>
        <row r="987">
          <cell r="E987" t="str">
            <v>microSync Premier (40x50lb)</v>
          </cell>
          <cell r="F987" t="str">
            <v>Short ton</v>
          </cell>
          <cell r="G987" t="str">
            <v>2000 lb plt (40x50lb)</v>
          </cell>
          <cell r="H987">
            <v>1550</v>
          </cell>
          <cell r="J987">
            <v>45839</v>
          </cell>
          <cell r="K987" t="str">
            <v>nutrient</v>
          </cell>
        </row>
        <row r="988">
          <cell r="E988" t="str">
            <v>microSync Premier (bulk)</v>
          </cell>
          <cell r="F988" t="str">
            <v>Short ton</v>
          </cell>
          <cell r="G988" t="str">
            <v>bulk</v>
          </cell>
          <cell r="H988">
            <v>1245</v>
          </cell>
          <cell r="I988">
            <v>1500</v>
          </cell>
          <cell r="J988">
            <v>45809</v>
          </cell>
          <cell r="K988" t="str">
            <v>nutrient</v>
          </cell>
        </row>
        <row r="989">
          <cell r="E989" t="str">
            <v>microSync Premier (bulk)</v>
          </cell>
          <cell r="F989" t="str">
            <v>Short ton</v>
          </cell>
          <cell r="G989" t="str">
            <v>bulk</v>
          </cell>
          <cell r="H989">
            <v>1245</v>
          </cell>
          <cell r="I989">
            <v>1500</v>
          </cell>
          <cell r="J989">
            <v>45809</v>
          </cell>
          <cell r="K989" t="str">
            <v>nutrient</v>
          </cell>
        </row>
        <row r="990">
          <cell r="E990" t="str">
            <v>microSync Premier (bulk)</v>
          </cell>
          <cell r="F990" t="str">
            <v>Short ton</v>
          </cell>
          <cell r="G990" t="str">
            <v>bulk</v>
          </cell>
          <cell r="H990">
            <v>1490</v>
          </cell>
          <cell r="I990">
            <v>1795</v>
          </cell>
          <cell r="J990">
            <v>45809</v>
          </cell>
          <cell r="K990" t="str">
            <v>nutrient</v>
          </cell>
        </row>
        <row r="991">
          <cell r="E991" t="str">
            <v>microSync Premier (bulk)</v>
          </cell>
          <cell r="F991" t="str">
            <v>Short ton</v>
          </cell>
          <cell r="G991" t="str">
            <v>bulk</v>
          </cell>
          <cell r="H991">
            <v>1344.6000000000001</v>
          </cell>
          <cell r="I991">
            <v>1500</v>
          </cell>
          <cell r="J991">
            <v>45809</v>
          </cell>
          <cell r="K991" t="str">
            <v>nutrient</v>
          </cell>
        </row>
        <row r="992">
          <cell r="E992" t="str">
            <v>microSync Premier (bulk)</v>
          </cell>
          <cell r="F992" t="str">
            <v>Short ton</v>
          </cell>
          <cell r="G992" t="str">
            <v>bulk</v>
          </cell>
          <cell r="H992">
            <v>1245</v>
          </cell>
          <cell r="I992">
            <v>1500</v>
          </cell>
          <cell r="J992">
            <v>45809</v>
          </cell>
          <cell r="K992" t="str">
            <v>nutrient</v>
          </cell>
        </row>
        <row r="993">
          <cell r="E993" t="str">
            <v>microSync Premier (bulk)</v>
          </cell>
          <cell r="F993" t="str">
            <v>Short ton</v>
          </cell>
          <cell r="G993" t="str">
            <v>bulk</v>
          </cell>
          <cell r="H993">
            <v>1420</v>
          </cell>
          <cell r="J993">
            <v>45809</v>
          </cell>
          <cell r="K993" t="str">
            <v>nutrient</v>
          </cell>
        </row>
        <row r="994">
          <cell r="E994" t="str">
            <v>microSync Premier (bulk)</v>
          </cell>
          <cell r="F994" t="str">
            <v>Short ton</v>
          </cell>
          <cell r="G994" t="str">
            <v>bulk</v>
          </cell>
          <cell r="H994">
            <v>1420</v>
          </cell>
          <cell r="I994">
            <v>1500</v>
          </cell>
          <cell r="J994">
            <v>45809</v>
          </cell>
          <cell r="K994" t="str">
            <v>nutrient</v>
          </cell>
        </row>
        <row r="995">
          <cell r="E995" t="str">
            <v>microSync Premier (bulk)</v>
          </cell>
          <cell r="F995" t="str">
            <v>Short ton</v>
          </cell>
          <cell r="G995" t="str">
            <v>bulk</v>
          </cell>
          <cell r="H995">
            <v>1282.5</v>
          </cell>
          <cell r="J995">
            <v>45819</v>
          </cell>
          <cell r="K995" t="str">
            <v>nutrient</v>
          </cell>
        </row>
        <row r="996">
          <cell r="E996" t="str">
            <v>microSync Premier (bulk)</v>
          </cell>
          <cell r="F996" t="str">
            <v>Short ton</v>
          </cell>
          <cell r="G996" t="str">
            <v>bulk</v>
          </cell>
          <cell r="H996">
            <v>1785</v>
          </cell>
          <cell r="J996">
            <v>45809</v>
          </cell>
          <cell r="K996" t="str">
            <v>nutrient</v>
          </cell>
        </row>
        <row r="997">
          <cell r="E997" t="str">
            <v>microSync Premier (bulk)</v>
          </cell>
          <cell r="F997" t="str">
            <v>Short ton</v>
          </cell>
          <cell r="G997" t="str">
            <v>bulk</v>
          </cell>
          <cell r="H997">
            <v>1420</v>
          </cell>
          <cell r="J997">
            <v>45809</v>
          </cell>
          <cell r="K997" t="str">
            <v>nutrient</v>
          </cell>
        </row>
        <row r="998">
          <cell r="E998" t="str">
            <v>microSync Premier (bulk)</v>
          </cell>
          <cell r="F998" t="str">
            <v>Short ton</v>
          </cell>
          <cell r="G998" t="str">
            <v>bulk</v>
          </cell>
          <cell r="H998">
            <v>1490</v>
          </cell>
          <cell r="I998">
            <v>1795</v>
          </cell>
          <cell r="J998">
            <v>45809</v>
          </cell>
          <cell r="K998" t="str">
            <v>nutrient</v>
          </cell>
        </row>
        <row r="999">
          <cell r="E999" t="str">
            <v>microSync Premier (bulk)</v>
          </cell>
          <cell r="F999" t="str">
            <v>Short ton</v>
          </cell>
          <cell r="G999" t="str">
            <v>bulk</v>
          </cell>
          <cell r="H999">
            <v>1245</v>
          </cell>
          <cell r="I999">
            <v>1500</v>
          </cell>
          <cell r="J999">
            <v>45809</v>
          </cell>
          <cell r="K999" t="str">
            <v>nutrient</v>
          </cell>
        </row>
        <row r="1000">
          <cell r="E1000" t="str">
            <v>microSync Premier (bulk)</v>
          </cell>
          <cell r="F1000" t="str">
            <v>Short ton</v>
          </cell>
          <cell r="G1000" t="str">
            <v>bulk</v>
          </cell>
          <cell r="H1000">
            <v>1225</v>
          </cell>
          <cell r="I1000">
            <v>1500</v>
          </cell>
          <cell r="J1000">
            <v>45809</v>
          </cell>
          <cell r="K1000" t="str">
            <v>nutrient</v>
          </cell>
        </row>
        <row r="1001">
          <cell r="E1001" t="str">
            <v>microSync Premier (bulk)</v>
          </cell>
          <cell r="F1001" t="str">
            <v>Short ton</v>
          </cell>
          <cell r="G1001" t="str">
            <v>bulk</v>
          </cell>
          <cell r="H1001">
            <v>1785</v>
          </cell>
          <cell r="J1001">
            <v>45689</v>
          </cell>
          <cell r="K1001" t="str">
            <v>nutrient</v>
          </cell>
        </row>
        <row r="1002">
          <cell r="E1002" t="str">
            <v>microSync Premier (bulk)</v>
          </cell>
          <cell r="F1002" t="str">
            <v>Short ton</v>
          </cell>
          <cell r="G1002" t="str">
            <v>bulk</v>
          </cell>
          <cell r="H1002">
            <v>1785</v>
          </cell>
          <cell r="J1002">
            <v>45689</v>
          </cell>
          <cell r="K1002" t="str">
            <v>nutrient</v>
          </cell>
        </row>
        <row r="1003">
          <cell r="E1003" t="str">
            <v>microSync Premier (bulk)</v>
          </cell>
          <cell r="F1003" t="str">
            <v>Short ton</v>
          </cell>
          <cell r="G1003" t="str">
            <v>bulk</v>
          </cell>
          <cell r="H1003">
            <v>1420</v>
          </cell>
          <cell r="J1003">
            <v>45839</v>
          </cell>
          <cell r="K1003" t="str">
            <v>nutrient</v>
          </cell>
        </row>
        <row r="1004">
          <cell r="E1004" t="str">
            <v>microSync Prime (1x2000lb)</v>
          </cell>
          <cell r="F1004" t="str">
            <v>Short ton</v>
          </cell>
          <cell r="G1004" t="str">
            <v>2000 lb plt (1x2000lb)</v>
          </cell>
          <cell r="H1004">
            <v>1150</v>
          </cell>
          <cell r="I1004">
            <v>1385</v>
          </cell>
          <cell r="J1004">
            <v>45809</v>
          </cell>
          <cell r="K1004" t="str">
            <v>nutrient</v>
          </cell>
        </row>
        <row r="1005">
          <cell r="E1005" t="str">
            <v>microSync Prime (1x2000lb)</v>
          </cell>
          <cell r="F1005" t="str">
            <v>Short ton</v>
          </cell>
          <cell r="G1005" t="str">
            <v>2000 lb plt (1x2000lb)</v>
          </cell>
          <cell r="H1005">
            <v>1150</v>
          </cell>
          <cell r="I1005">
            <v>1385</v>
          </cell>
          <cell r="J1005">
            <v>45809</v>
          </cell>
          <cell r="K1005" t="str">
            <v>nutrient</v>
          </cell>
        </row>
        <row r="1006">
          <cell r="E1006" t="str">
            <v>microSync Prime (1x2000lb)</v>
          </cell>
          <cell r="F1006" t="str">
            <v>Short ton</v>
          </cell>
          <cell r="G1006" t="str">
            <v>2000 lb plt (1x2000lb)</v>
          </cell>
          <cell r="H1006">
            <v>1400</v>
          </cell>
          <cell r="I1006">
            <v>1685</v>
          </cell>
          <cell r="J1006">
            <v>45809</v>
          </cell>
          <cell r="K1006" t="str">
            <v>nutrient</v>
          </cell>
        </row>
        <row r="1007">
          <cell r="E1007" t="str">
            <v>microSync Prime (1x2000lb)</v>
          </cell>
          <cell r="F1007" t="str">
            <v>Short ton</v>
          </cell>
          <cell r="G1007" t="str">
            <v>2000 lb plt (1x2000lb)</v>
          </cell>
          <cell r="H1007">
            <v>1242</v>
          </cell>
          <cell r="I1007">
            <v>1385</v>
          </cell>
          <cell r="J1007">
            <v>45809</v>
          </cell>
          <cell r="K1007" t="str">
            <v>nutrient</v>
          </cell>
        </row>
        <row r="1008">
          <cell r="E1008" t="str">
            <v>microSync Prime (1x2000lb)</v>
          </cell>
          <cell r="F1008" t="str">
            <v>Short ton</v>
          </cell>
          <cell r="G1008" t="str">
            <v>2000 lb plt (1x2000lb)</v>
          </cell>
          <cell r="H1008">
            <v>1150</v>
          </cell>
          <cell r="I1008">
            <v>1385</v>
          </cell>
          <cell r="J1008">
            <v>45809</v>
          </cell>
          <cell r="K1008" t="str">
            <v>nutrient</v>
          </cell>
        </row>
        <row r="1009">
          <cell r="E1009" t="str">
            <v>microSync Prime (1x2000lb)</v>
          </cell>
          <cell r="F1009" t="str">
            <v>Short ton</v>
          </cell>
          <cell r="G1009" t="str">
            <v>2000 lb plt (1x2000lb)</v>
          </cell>
          <cell r="H1009">
            <v>1315</v>
          </cell>
          <cell r="J1009">
            <v>45809</v>
          </cell>
          <cell r="K1009" t="str">
            <v>nutrient</v>
          </cell>
        </row>
        <row r="1010">
          <cell r="E1010" t="str">
            <v>microSync Prime (1x2000lb)</v>
          </cell>
          <cell r="F1010" t="str">
            <v>Short ton</v>
          </cell>
          <cell r="G1010" t="str">
            <v>2000 lb plt (1x2000lb)</v>
          </cell>
          <cell r="H1010">
            <v>1315</v>
          </cell>
          <cell r="I1010">
            <v>1385</v>
          </cell>
          <cell r="J1010">
            <v>45809</v>
          </cell>
          <cell r="K1010" t="str">
            <v>nutrient</v>
          </cell>
        </row>
        <row r="1011">
          <cell r="E1011" t="str">
            <v>microSync Prime (1x2000lb)</v>
          </cell>
          <cell r="F1011" t="str">
            <v>Short ton</v>
          </cell>
          <cell r="G1011" t="str">
            <v>2000 lb plt (1x2000lb)</v>
          </cell>
          <cell r="H1011">
            <v>1184.175</v>
          </cell>
          <cell r="J1011">
            <v>45820</v>
          </cell>
          <cell r="K1011" t="str">
            <v>nutrient</v>
          </cell>
        </row>
        <row r="1012">
          <cell r="E1012" t="str">
            <v>microSync Prime (1x2000lb)</v>
          </cell>
          <cell r="F1012" t="str">
            <v>Short ton</v>
          </cell>
          <cell r="G1012" t="str">
            <v>2000 lb plt (1x2000lb)</v>
          </cell>
          <cell r="H1012">
            <v>1650</v>
          </cell>
          <cell r="J1012">
            <v>45809</v>
          </cell>
          <cell r="K1012" t="str">
            <v>nutrient</v>
          </cell>
        </row>
        <row r="1013">
          <cell r="E1013" t="str">
            <v>microSync Prime (1x2000lb)</v>
          </cell>
          <cell r="F1013" t="str">
            <v>Short ton</v>
          </cell>
          <cell r="G1013" t="str">
            <v>2000 lb plt (1x2000lb)</v>
          </cell>
          <cell r="H1013">
            <v>1315</v>
          </cell>
          <cell r="J1013">
            <v>45809</v>
          </cell>
          <cell r="K1013" t="str">
            <v>nutrient</v>
          </cell>
        </row>
        <row r="1014">
          <cell r="E1014" t="str">
            <v>microSync Prime (1x2000lb)</v>
          </cell>
          <cell r="F1014" t="str">
            <v>Short ton</v>
          </cell>
          <cell r="G1014" t="str">
            <v>2000 lb plt (1x2000lb)</v>
          </cell>
          <cell r="H1014">
            <v>1650</v>
          </cell>
          <cell r="J1014">
            <v>45809</v>
          </cell>
          <cell r="K1014" t="str">
            <v>nutrient</v>
          </cell>
        </row>
        <row r="1015">
          <cell r="E1015" t="str">
            <v>microSync Prime (1x2000lb)</v>
          </cell>
          <cell r="F1015" t="str">
            <v>Short ton</v>
          </cell>
          <cell r="G1015" t="str">
            <v>2000 lb plt (1x2000lb)</v>
          </cell>
          <cell r="H1015">
            <v>1400</v>
          </cell>
          <cell r="I1015">
            <v>1685</v>
          </cell>
          <cell r="J1015">
            <v>45809</v>
          </cell>
          <cell r="K1015" t="str">
            <v>nutrient</v>
          </cell>
        </row>
        <row r="1016">
          <cell r="E1016" t="str">
            <v>microSync Prime (1x2000lb)</v>
          </cell>
          <cell r="F1016" t="str">
            <v>Short ton</v>
          </cell>
          <cell r="G1016" t="str">
            <v>2000 lb plt (1x2000lb)</v>
          </cell>
          <cell r="H1016">
            <v>1150</v>
          </cell>
          <cell r="I1016">
            <v>1385</v>
          </cell>
          <cell r="J1016">
            <v>45809</v>
          </cell>
          <cell r="K1016" t="str">
            <v>nutrient</v>
          </cell>
        </row>
        <row r="1017">
          <cell r="E1017" t="str">
            <v>microSync Prime (1x2000lb)</v>
          </cell>
          <cell r="F1017" t="str">
            <v>Short ton</v>
          </cell>
          <cell r="G1017" t="str">
            <v>2000 lb plt (1x2000lb)</v>
          </cell>
          <cell r="H1017">
            <v>1135</v>
          </cell>
          <cell r="I1017">
            <v>1385</v>
          </cell>
          <cell r="J1017">
            <v>45809</v>
          </cell>
          <cell r="K1017" t="str">
            <v>nutrient</v>
          </cell>
        </row>
        <row r="1018">
          <cell r="E1018" t="str">
            <v>microSync Prime (1x2000lb)</v>
          </cell>
          <cell r="F1018" t="str">
            <v>Short ton</v>
          </cell>
          <cell r="G1018" t="str">
            <v>2000 lb plt (1x2000lb)</v>
          </cell>
          <cell r="H1018">
            <v>1650</v>
          </cell>
          <cell r="J1018">
            <v>45689</v>
          </cell>
          <cell r="K1018" t="str">
            <v>nutrient</v>
          </cell>
        </row>
        <row r="1019">
          <cell r="E1019" t="str">
            <v>microSync Prime (1x2000lb)</v>
          </cell>
          <cell r="F1019" t="str">
            <v>Short ton</v>
          </cell>
          <cell r="G1019" t="str">
            <v>2000 lb plt (1x2000lb)</v>
          </cell>
          <cell r="H1019">
            <v>1650</v>
          </cell>
          <cell r="J1019">
            <v>45689</v>
          </cell>
          <cell r="K1019" t="str">
            <v>nutrient</v>
          </cell>
        </row>
        <row r="1020">
          <cell r="E1020" t="str">
            <v>microSync Prime (1x2000lb)</v>
          </cell>
          <cell r="F1020" t="str">
            <v>Short ton</v>
          </cell>
          <cell r="G1020" t="str">
            <v>2000 lb plt (1x2000lb)</v>
          </cell>
          <cell r="H1020">
            <v>1315</v>
          </cell>
          <cell r="J1020">
            <v>45839</v>
          </cell>
          <cell r="K1020" t="str">
            <v>nutrient</v>
          </cell>
        </row>
        <row r="1021">
          <cell r="E1021" t="str">
            <v>microSync Prime (40x50lb)</v>
          </cell>
          <cell r="F1021" t="str">
            <v>Short ton</v>
          </cell>
          <cell r="G1021" t="str">
            <v>2000 lb plt (40x50lb)</v>
          </cell>
          <cell r="H1021">
            <v>1250</v>
          </cell>
          <cell r="I1021">
            <v>1505</v>
          </cell>
          <cell r="J1021">
            <v>45809</v>
          </cell>
          <cell r="K1021" t="str">
            <v>nutrient</v>
          </cell>
        </row>
        <row r="1022">
          <cell r="E1022" t="str">
            <v>microSync Prime (40x50lb)</v>
          </cell>
          <cell r="F1022" t="str">
            <v>Short ton</v>
          </cell>
          <cell r="G1022" t="str">
            <v>2000 lb plt (40x50lb)</v>
          </cell>
          <cell r="H1022">
            <v>1250</v>
          </cell>
          <cell r="I1022">
            <v>1505</v>
          </cell>
          <cell r="J1022">
            <v>45809</v>
          </cell>
          <cell r="K1022" t="str">
            <v>nutrient</v>
          </cell>
        </row>
        <row r="1023">
          <cell r="E1023" t="str">
            <v>microSync Prime (40x50lb)</v>
          </cell>
          <cell r="F1023" t="str">
            <v>Short ton</v>
          </cell>
          <cell r="G1023" t="str">
            <v>2000 lb plt (40x50lb)</v>
          </cell>
          <cell r="H1023">
            <v>1525</v>
          </cell>
          <cell r="I1023">
            <v>1835</v>
          </cell>
          <cell r="J1023">
            <v>45809</v>
          </cell>
          <cell r="K1023" t="str">
            <v>nutrient</v>
          </cell>
        </row>
        <row r="1024">
          <cell r="E1024" t="str">
            <v>microSync Prime (40x50lb)</v>
          </cell>
          <cell r="F1024" t="str">
            <v>Short ton</v>
          </cell>
          <cell r="G1024" t="str">
            <v>2000 lb plt (40x50lb)</v>
          </cell>
          <cell r="H1024">
            <v>1350</v>
          </cell>
          <cell r="I1024">
            <v>1505</v>
          </cell>
          <cell r="J1024">
            <v>45809</v>
          </cell>
          <cell r="K1024" t="str">
            <v>nutrient</v>
          </cell>
        </row>
        <row r="1025">
          <cell r="E1025" t="str">
            <v>microSync Prime (40x50lb)</v>
          </cell>
          <cell r="F1025" t="str">
            <v>Short ton</v>
          </cell>
          <cell r="G1025" t="str">
            <v>2000 lb plt (40x50lb)</v>
          </cell>
          <cell r="H1025">
            <v>1250</v>
          </cell>
          <cell r="I1025">
            <v>1505</v>
          </cell>
          <cell r="J1025">
            <v>45809</v>
          </cell>
          <cell r="K1025" t="str">
            <v>nutrient</v>
          </cell>
        </row>
        <row r="1026">
          <cell r="E1026" t="str">
            <v>microSync Prime (40x50lb)</v>
          </cell>
          <cell r="F1026" t="str">
            <v>Short ton</v>
          </cell>
          <cell r="G1026" t="str">
            <v>2000 lb plt (40x50lb)</v>
          </cell>
          <cell r="H1026">
            <v>1430</v>
          </cell>
          <cell r="J1026">
            <v>45809</v>
          </cell>
          <cell r="K1026" t="str">
            <v>nutrient</v>
          </cell>
        </row>
        <row r="1027">
          <cell r="E1027" t="str">
            <v>microSync Prime (40x50lb)</v>
          </cell>
          <cell r="F1027" t="str">
            <v>Short ton</v>
          </cell>
          <cell r="G1027" t="str">
            <v>2000 lb plt (40x50lb)</v>
          </cell>
          <cell r="H1027">
            <v>1430</v>
          </cell>
          <cell r="I1027">
            <v>1505</v>
          </cell>
          <cell r="J1027">
            <v>45809</v>
          </cell>
          <cell r="K1027" t="str">
            <v>nutrient</v>
          </cell>
        </row>
        <row r="1028">
          <cell r="E1028" t="str">
            <v>microSync Prime (40x50lb)</v>
          </cell>
          <cell r="F1028" t="str">
            <v>Short ton</v>
          </cell>
          <cell r="G1028" t="str">
            <v>2000 lb plt (40x50lb)</v>
          </cell>
          <cell r="H1028">
            <v>1286.7749999999999</v>
          </cell>
          <cell r="J1028">
            <v>45821</v>
          </cell>
          <cell r="K1028" t="str">
            <v>nutrient</v>
          </cell>
        </row>
        <row r="1029">
          <cell r="E1029" t="str">
            <v>microSync Prime (40x50lb)</v>
          </cell>
          <cell r="F1029" t="str">
            <v>Short ton</v>
          </cell>
          <cell r="G1029" t="str">
            <v>2000 lb plt (40x50lb)</v>
          </cell>
          <cell r="H1029">
            <v>1795</v>
          </cell>
          <cell r="J1029">
            <v>45809</v>
          </cell>
          <cell r="K1029" t="str">
            <v>nutrient</v>
          </cell>
        </row>
        <row r="1030">
          <cell r="E1030" t="str">
            <v>microSync Prime (40x50lb)</v>
          </cell>
          <cell r="F1030" t="str">
            <v>Short ton</v>
          </cell>
          <cell r="G1030" t="str">
            <v>2000 lb plt (40x50lb)</v>
          </cell>
          <cell r="H1030">
            <v>1430</v>
          </cell>
          <cell r="J1030">
            <v>45809</v>
          </cell>
          <cell r="K1030" t="str">
            <v>nutrient</v>
          </cell>
        </row>
        <row r="1031">
          <cell r="E1031" t="str">
            <v>microSync Prime (40x50lb)</v>
          </cell>
          <cell r="F1031" t="str">
            <v>Short ton</v>
          </cell>
          <cell r="G1031" t="str">
            <v>2000 lb plt (40x50lb)</v>
          </cell>
          <cell r="H1031">
            <v>1795</v>
          </cell>
          <cell r="J1031">
            <v>45809</v>
          </cell>
          <cell r="K1031" t="str">
            <v>nutrient</v>
          </cell>
        </row>
        <row r="1032">
          <cell r="E1032" t="str">
            <v>microSync Prime (40x50lb)</v>
          </cell>
          <cell r="F1032" t="str">
            <v>Short ton</v>
          </cell>
          <cell r="G1032" t="str">
            <v>2000 lb plt (40x50lb)</v>
          </cell>
          <cell r="H1032">
            <v>1525</v>
          </cell>
          <cell r="I1032">
            <v>1835</v>
          </cell>
          <cell r="J1032">
            <v>45809</v>
          </cell>
          <cell r="K1032" t="str">
            <v>nutrient</v>
          </cell>
        </row>
        <row r="1033">
          <cell r="E1033" t="str">
            <v>microSync Prime (40x50lb)</v>
          </cell>
          <cell r="F1033" t="str">
            <v>Short ton</v>
          </cell>
          <cell r="G1033" t="str">
            <v>2000 lb plt (40x50lb)</v>
          </cell>
          <cell r="H1033">
            <v>1250</v>
          </cell>
          <cell r="I1033">
            <v>1505</v>
          </cell>
          <cell r="J1033">
            <v>45809</v>
          </cell>
          <cell r="K1033" t="str">
            <v>nutrient</v>
          </cell>
        </row>
        <row r="1034">
          <cell r="E1034" t="str">
            <v>microSync Prime (40x50lb)</v>
          </cell>
          <cell r="F1034" t="str">
            <v>Short ton</v>
          </cell>
          <cell r="G1034" t="str">
            <v>2000 lb plt (40x50lb)</v>
          </cell>
          <cell r="H1034">
            <v>1230</v>
          </cell>
          <cell r="I1034">
            <v>1505</v>
          </cell>
          <cell r="J1034">
            <v>45809</v>
          </cell>
          <cell r="K1034" t="str">
            <v>nutrient</v>
          </cell>
        </row>
        <row r="1035">
          <cell r="E1035" t="str">
            <v>microSync Prime (40x50lb)</v>
          </cell>
          <cell r="F1035" t="str">
            <v>Short ton</v>
          </cell>
          <cell r="G1035" t="str">
            <v>2000 lb plt (40x50lb)</v>
          </cell>
          <cell r="H1035">
            <v>1795</v>
          </cell>
          <cell r="J1035">
            <v>45689</v>
          </cell>
          <cell r="K1035" t="str">
            <v>nutrient</v>
          </cell>
        </row>
        <row r="1036">
          <cell r="E1036" t="str">
            <v>microSync Prime (40x50lb)</v>
          </cell>
          <cell r="F1036" t="str">
            <v>Short ton</v>
          </cell>
          <cell r="G1036" t="str">
            <v>2000 lb plt (40x50lb)</v>
          </cell>
          <cell r="H1036">
            <v>1795</v>
          </cell>
          <cell r="J1036">
            <v>45689</v>
          </cell>
          <cell r="K1036" t="str">
            <v>nutrient</v>
          </cell>
        </row>
        <row r="1037">
          <cell r="E1037" t="str">
            <v>microSync Prime (40x50lb)</v>
          </cell>
          <cell r="F1037" t="str">
            <v>Short ton</v>
          </cell>
          <cell r="G1037" t="str">
            <v>2000 lb plt (40x50lb)</v>
          </cell>
          <cell r="H1037">
            <v>1430</v>
          </cell>
          <cell r="J1037">
            <v>45839</v>
          </cell>
          <cell r="K1037" t="str">
            <v>nutrient</v>
          </cell>
        </row>
        <row r="1038">
          <cell r="E1038" t="str">
            <v>microsync Prime (bulk)</v>
          </cell>
          <cell r="F1038" t="str">
            <v>Short ton</v>
          </cell>
          <cell r="G1038" t="str">
            <v>bulk</v>
          </cell>
          <cell r="H1038">
            <v>1140</v>
          </cell>
          <cell r="I1038">
            <v>1375</v>
          </cell>
          <cell r="J1038">
            <v>45809</v>
          </cell>
          <cell r="K1038" t="str">
            <v>nutrient</v>
          </cell>
        </row>
        <row r="1039">
          <cell r="E1039" t="str">
            <v>microsync Prime (bulk)</v>
          </cell>
          <cell r="F1039" t="str">
            <v>Short ton</v>
          </cell>
          <cell r="G1039" t="str">
            <v>bulk</v>
          </cell>
          <cell r="H1039">
            <v>1140</v>
          </cell>
          <cell r="I1039">
            <v>1375</v>
          </cell>
          <cell r="J1039">
            <v>45809</v>
          </cell>
          <cell r="K1039" t="str">
            <v>nutrient</v>
          </cell>
        </row>
        <row r="1040">
          <cell r="E1040" t="str">
            <v>microsync Prime (bulk)</v>
          </cell>
          <cell r="F1040" t="str">
            <v>Short ton</v>
          </cell>
          <cell r="G1040" t="str">
            <v>bulk</v>
          </cell>
          <cell r="H1040">
            <v>1365</v>
          </cell>
          <cell r="I1040">
            <v>1645</v>
          </cell>
          <cell r="J1040">
            <v>45809</v>
          </cell>
          <cell r="K1040" t="str">
            <v>nutrient</v>
          </cell>
        </row>
        <row r="1041">
          <cell r="E1041" t="str">
            <v>microsync Prime (bulk)</v>
          </cell>
          <cell r="F1041" t="str">
            <v>Short ton</v>
          </cell>
          <cell r="G1041" t="str">
            <v>bulk</v>
          </cell>
          <cell r="H1041">
            <v>1231.2</v>
          </cell>
          <cell r="I1041">
            <v>1375</v>
          </cell>
          <cell r="J1041">
            <v>45809</v>
          </cell>
          <cell r="K1041" t="str">
            <v>nutrient</v>
          </cell>
        </row>
        <row r="1042">
          <cell r="E1042" t="str">
            <v>microsync Prime (bulk)</v>
          </cell>
          <cell r="F1042" t="str">
            <v>Short ton</v>
          </cell>
          <cell r="G1042" t="str">
            <v>bulk</v>
          </cell>
          <cell r="H1042">
            <v>1140</v>
          </cell>
          <cell r="I1042">
            <v>1375</v>
          </cell>
          <cell r="J1042">
            <v>45809</v>
          </cell>
          <cell r="K1042" t="str">
            <v>nutrient</v>
          </cell>
        </row>
        <row r="1043">
          <cell r="E1043" t="str">
            <v>microsync Prime (bulk)</v>
          </cell>
          <cell r="F1043" t="str">
            <v>Short ton</v>
          </cell>
          <cell r="G1043" t="str">
            <v>bulk</v>
          </cell>
          <cell r="H1043">
            <v>1300</v>
          </cell>
          <cell r="J1043">
            <v>45809</v>
          </cell>
          <cell r="K1043" t="str">
            <v>nutrient</v>
          </cell>
        </row>
        <row r="1044">
          <cell r="E1044" t="str">
            <v>microsync Prime (bulk)</v>
          </cell>
          <cell r="F1044" t="str">
            <v>Short ton</v>
          </cell>
          <cell r="G1044" t="str">
            <v>bulk</v>
          </cell>
          <cell r="H1044">
            <v>1300</v>
          </cell>
          <cell r="I1044">
            <v>1375</v>
          </cell>
          <cell r="J1044">
            <v>45809</v>
          </cell>
          <cell r="K1044" t="str">
            <v>nutrient</v>
          </cell>
        </row>
        <row r="1045">
          <cell r="E1045" t="str">
            <v>microsync Prime (bulk)</v>
          </cell>
          <cell r="F1045" t="str">
            <v>Short ton</v>
          </cell>
          <cell r="G1045" t="str">
            <v>bulk</v>
          </cell>
          <cell r="H1045">
            <v>1175.625</v>
          </cell>
          <cell r="J1045">
            <v>45822</v>
          </cell>
          <cell r="K1045" t="str">
            <v>nutrient</v>
          </cell>
        </row>
        <row r="1046">
          <cell r="E1046" t="str">
            <v>microsync Prime (bulk)</v>
          </cell>
          <cell r="F1046" t="str">
            <v>Short ton</v>
          </cell>
          <cell r="G1046" t="str">
            <v>bulk</v>
          </cell>
          <cell r="H1046">
            <v>1635</v>
          </cell>
          <cell r="J1046">
            <v>45809</v>
          </cell>
          <cell r="K1046" t="str">
            <v>nutrient</v>
          </cell>
        </row>
        <row r="1047">
          <cell r="E1047" t="str">
            <v>microsync Prime (bulk)</v>
          </cell>
          <cell r="F1047" t="str">
            <v>Short ton</v>
          </cell>
          <cell r="G1047" t="str">
            <v>bulk</v>
          </cell>
          <cell r="H1047">
            <v>1300</v>
          </cell>
          <cell r="J1047">
            <v>45809</v>
          </cell>
          <cell r="K1047" t="str">
            <v>nutrient</v>
          </cell>
        </row>
        <row r="1048">
          <cell r="E1048" t="str">
            <v>microsync Prime (bulk)</v>
          </cell>
          <cell r="F1048" t="str">
            <v>Short ton</v>
          </cell>
          <cell r="G1048" t="str">
            <v>bulk</v>
          </cell>
          <cell r="H1048">
            <v>1365</v>
          </cell>
          <cell r="I1048">
            <v>1645</v>
          </cell>
          <cell r="J1048">
            <v>45809</v>
          </cell>
          <cell r="K1048" t="str">
            <v>nutrient</v>
          </cell>
        </row>
        <row r="1049">
          <cell r="E1049" t="str">
            <v>microsync Prime (bulk)</v>
          </cell>
          <cell r="F1049" t="str">
            <v>Short ton</v>
          </cell>
          <cell r="G1049" t="str">
            <v>bulk</v>
          </cell>
          <cell r="H1049">
            <v>1140</v>
          </cell>
          <cell r="I1049">
            <v>1375</v>
          </cell>
          <cell r="J1049">
            <v>45809</v>
          </cell>
          <cell r="K1049" t="str">
            <v>nutrient</v>
          </cell>
        </row>
        <row r="1050">
          <cell r="E1050" t="str">
            <v>microsync Prime (bulk)</v>
          </cell>
          <cell r="F1050" t="str">
            <v>Short ton</v>
          </cell>
          <cell r="G1050" t="str">
            <v>bulk</v>
          </cell>
          <cell r="H1050">
            <v>1125</v>
          </cell>
          <cell r="I1050">
            <v>1375</v>
          </cell>
          <cell r="J1050">
            <v>45809</v>
          </cell>
          <cell r="K1050" t="str">
            <v>nutrient</v>
          </cell>
        </row>
        <row r="1051">
          <cell r="E1051" t="str">
            <v>microsync Prime (bulk)</v>
          </cell>
          <cell r="F1051" t="str">
            <v>Short ton</v>
          </cell>
          <cell r="G1051" t="str">
            <v>bulk</v>
          </cell>
          <cell r="H1051">
            <v>1635</v>
          </cell>
          <cell r="J1051">
            <v>45689</v>
          </cell>
          <cell r="K1051" t="str">
            <v>nutrient</v>
          </cell>
        </row>
        <row r="1052">
          <cell r="E1052" t="str">
            <v>microsync Prime (bulk)</v>
          </cell>
          <cell r="F1052" t="str">
            <v>Short ton</v>
          </cell>
          <cell r="G1052" t="str">
            <v>bulk</v>
          </cell>
          <cell r="H1052">
            <v>1635</v>
          </cell>
          <cell r="J1052">
            <v>45689</v>
          </cell>
          <cell r="K1052" t="str">
            <v>nutrient</v>
          </cell>
        </row>
        <row r="1053">
          <cell r="E1053" t="str">
            <v>microsync Prime (bulk)</v>
          </cell>
          <cell r="F1053" t="str">
            <v>Short ton</v>
          </cell>
          <cell r="G1053" t="str">
            <v>bulk</v>
          </cell>
          <cell r="H1053">
            <v>1300</v>
          </cell>
          <cell r="J1053">
            <v>45839</v>
          </cell>
          <cell r="K1053" t="str">
            <v>nutrient</v>
          </cell>
        </row>
        <row r="1054">
          <cell r="E1054" t="str">
            <v>microSync Pro (1x2000lb)</v>
          </cell>
          <cell r="F1054" t="str">
            <v>Short ton</v>
          </cell>
          <cell r="G1054" t="str">
            <v>2000 lb plt (1x2000lb)</v>
          </cell>
          <cell r="H1054">
            <v>1425</v>
          </cell>
          <cell r="I1054">
            <v>1715</v>
          </cell>
          <cell r="J1054">
            <v>45809</v>
          </cell>
          <cell r="K1054" t="str">
            <v>nutrient</v>
          </cell>
        </row>
        <row r="1055">
          <cell r="E1055" t="str">
            <v>microSync Pro (1x2000lb)</v>
          </cell>
          <cell r="F1055" t="str">
            <v>Short ton</v>
          </cell>
          <cell r="G1055" t="str">
            <v>2000 lb plt (1x2000lb)</v>
          </cell>
          <cell r="H1055">
            <v>1425</v>
          </cell>
          <cell r="I1055">
            <v>1715</v>
          </cell>
          <cell r="J1055">
            <v>45809</v>
          </cell>
          <cell r="K1055" t="str">
            <v>nutrient</v>
          </cell>
        </row>
        <row r="1056">
          <cell r="E1056" t="str">
            <v>microSync Pro (1x2000lb)</v>
          </cell>
          <cell r="F1056" t="str">
            <v>Short ton</v>
          </cell>
          <cell r="G1056" t="str">
            <v>2000 lb plt (1x2000lb)</v>
          </cell>
          <cell r="H1056">
            <v>1705</v>
          </cell>
          <cell r="I1056">
            <v>2055</v>
          </cell>
          <cell r="J1056">
            <v>45809</v>
          </cell>
          <cell r="K1056" t="str">
            <v>nutrient</v>
          </cell>
        </row>
        <row r="1057">
          <cell r="E1057" t="str">
            <v>microSync Pro (1x2000lb)</v>
          </cell>
          <cell r="F1057" t="str">
            <v>Short ton</v>
          </cell>
          <cell r="G1057" t="str">
            <v>2000 lb plt (1x2000lb)</v>
          </cell>
          <cell r="H1057">
            <v>1539</v>
          </cell>
          <cell r="I1057">
            <v>1715</v>
          </cell>
          <cell r="J1057">
            <v>45809</v>
          </cell>
          <cell r="K1057" t="str">
            <v>nutrient</v>
          </cell>
        </row>
        <row r="1058">
          <cell r="E1058" t="str">
            <v>microSync Pro (1x2000lb)</v>
          </cell>
          <cell r="F1058" t="str">
            <v>Short ton</v>
          </cell>
          <cell r="G1058" t="str">
            <v>2000 lb plt (1x2000lb)</v>
          </cell>
          <cell r="H1058">
            <v>1425</v>
          </cell>
          <cell r="I1058">
            <v>1715</v>
          </cell>
          <cell r="J1058">
            <v>45809</v>
          </cell>
          <cell r="K1058" t="str">
            <v>nutrient</v>
          </cell>
        </row>
        <row r="1059">
          <cell r="E1059" t="str">
            <v>microSync Pro (1x2000lb)</v>
          </cell>
          <cell r="F1059" t="str">
            <v>Short ton</v>
          </cell>
          <cell r="G1059" t="str">
            <v>2000 lb plt (1x2000lb)</v>
          </cell>
          <cell r="H1059">
            <v>1630</v>
          </cell>
          <cell r="J1059">
            <v>45809</v>
          </cell>
          <cell r="K1059" t="str">
            <v>nutrient</v>
          </cell>
        </row>
        <row r="1060">
          <cell r="E1060" t="str">
            <v>microSync Pro (1x2000lb)</v>
          </cell>
          <cell r="F1060" t="str">
            <v>Short ton</v>
          </cell>
          <cell r="G1060" t="str">
            <v>2000 lb plt (1x2000lb)</v>
          </cell>
          <cell r="H1060">
            <v>1630</v>
          </cell>
          <cell r="I1060">
            <v>1715</v>
          </cell>
          <cell r="J1060">
            <v>45809</v>
          </cell>
          <cell r="K1060" t="str">
            <v>nutrient</v>
          </cell>
        </row>
        <row r="1061">
          <cell r="E1061" t="str">
            <v>microSync Pro (1x2000lb)</v>
          </cell>
          <cell r="F1061" t="str">
            <v>Short ton</v>
          </cell>
          <cell r="G1061" t="str">
            <v>2000 lb plt (1x2000lb)</v>
          </cell>
          <cell r="H1061">
            <v>1466.3249999999998</v>
          </cell>
          <cell r="J1061">
            <v>45823</v>
          </cell>
          <cell r="K1061" t="str">
            <v>nutrient</v>
          </cell>
        </row>
        <row r="1062">
          <cell r="E1062" t="str">
            <v>microSync Pro (1x2000lb)</v>
          </cell>
          <cell r="F1062" t="str">
            <v>Short ton</v>
          </cell>
          <cell r="G1062" t="str">
            <v>2000 lb plt (1x2000lb)</v>
          </cell>
          <cell r="H1062">
            <v>1630</v>
          </cell>
          <cell r="J1062">
            <v>45809</v>
          </cell>
          <cell r="K1062" t="str">
            <v>nutrient</v>
          </cell>
        </row>
        <row r="1063">
          <cell r="E1063" t="str">
            <v>microSync Pro (1x2000lb)</v>
          </cell>
          <cell r="F1063" t="str">
            <v>Short ton</v>
          </cell>
          <cell r="G1063" t="str">
            <v>2000 lb plt (1x2000lb)</v>
          </cell>
          <cell r="H1063">
            <v>1630</v>
          </cell>
          <cell r="J1063">
            <v>45809</v>
          </cell>
          <cell r="K1063" t="str">
            <v>nutrient</v>
          </cell>
        </row>
        <row r="1064">
          <cell r="E1064" t="str">
            <v>microSync Pro (1x2000lb)</v>
          </cell>
          <cell r="F1064" t="str">
            <v>Short ton</v>
          </cell>
          <cell r="G1064" t="str">
            <v>2000 lb plt (1x2000lb)</v>
          </cell>
          <cell r="H1064">
            <v>2045</v>
          </cell>
          <cell r="J1064">
            <v>45809</v>
          </cell>
          <cell r="K1064" t="str">
            <v>nutrient</v>
          </cell>
        </row>
        <row r="1065">
          <cell r="E1065" t="str">
            <v>microSync Pro (1x2000lb)</v>
          </cell>
          <cell r="F1065" t="str">
            <v>Short ton</v>
          </cell>
          <cell r="G1065" t="str">
            <v>2000 lb plt (1x2000lb)</v>
          </cell>
          <cell r="H1065">
            <v>1705</v>
          </cell>
          <cell r="I1065">
            <v>2055</v>
          </cell>
          <cell r="J1065">
            <v>45809</v>
          </cell>
          <cell r="K1065" t="str">
            <v>nutrient</v>
          </cell>
        </row>
        <row r="1066">
          <cell r="E1066" t="str">
            <v>microSync Pro (1x2000lb)</v>
          </cell>
          <cell r="F1066" t="str">
            <v>Short ton</v>
          </cell>
          <cell r="G1066" t="str">
            <v>2000 lb plt (1x2000lb)</v>
          </cell>
          <cell r="H1066">
            <v>1425</v>
          </cell>
          <cell r="I1066">
            <v>1715</v>
          </cell>
          <cell r="J1066">
            <v>45809</v>
          </cell>
          <cell r="K1066" t="str">
            <v>nutrient</v>
          </cell>
        </row>
        <row r="1067">
          <cell r="E1067" t="str">
            <v>microSync Pro (1x2000lb)</v>
          </cell>
          <cell r="F1067" t="str">
            <v>Short ton</v>
          </cell>
          <cell r="G1067" t="str">
            <v>2000 lb plt (1x2000lb)</v>
          </cell>
          <cell r="H1067">
            <v>1405</v>
          </cell>
          <cell r="I1067">
            <v>1715</v>
          </cell>
          <cell r="J1067">
            <v>45809</v>
          </cell>
          <cell r="K1067" t="str">
            <v>nutrient</v>
          </cell>
        </row>
        <row r="1068">
          <cell r="E1068" t="str">
            <v>microSync Pro (1x2000lb)</v>
          </cell>
          <cell r="F1068" t="str">
            <v>Short ton</v>
          </cell>
          <cell r="G1068" t="str">
            <v>2000 lb plt (1x2000lb)</v>
          </cell>
          <cell r="H1068">
            <v>1705</v>
          </cell>
          <cell r="J1068">
            <v>45689</v>
          </cell>
          <cell r="K1068" t="str">
            <v>nutrient</v>
          </cell>
        </row>
        <row r="1069">
          <cell r="E1069" t="str">
            <v>microSync Pro (1x2000lb)</v>
          </cell>
          <cell r="F1069" t="str">
            <v>Short ton</v>
          </cell>
          <cell r="G1069" t="str">
            <v>2000 lb plt (1x2000lb)</v>
          </cell>
          <cell r="H1069">
            <v>1705</v>
          </cell>
          <cell r="J1069">
            <v>45689</v>
          </cell>
          <cell r="K1069" t="str">
            <v>nutrient</v>
          </cell>
        </row>
        <row r="1070">
          <cell r="E1070" t="str">
            <v>microSync Pro (1x2000lb)</v>
          </cell>
          <cell r="F1070" t="str">
            <v>Short ton</v>
          </cell>
          <cell r="G1070" t="str">
            <v>2000 lb plt (1x2000lb)</v>
          </cell>
          <cell r="H1070">
            <v>1630</v>
          </cell>
          <cell r="J1070">
            <v>45839</v>
          </cell>
          <cell r="K1070" t="str">
            <v>nutrient</v>
          </cell>
        </row>
        <row r="1071">
          <cell r="E1071" t="str">
            <v>microSync Pro (40x50lb)</v>
          </cell>
          <cell r="F1071" t="str">
            <v>Short ton</v>
          </cell>
          <cell r="G1071" t="str">
            <v>2000 lb plt (40x50lb)</v>
          </cell>
          <cell r="H1071">
            <v>1525</v>
          </cell>
          <cell r="I1071">
            <v>1835</v>
          </cell>
          <cell r="J1071">
            <v>45809</v>
          </cell>
          <cell r="K1071" t="str">
            <v>nutrient</v>
          </cell>
        </row>
        <row r="1072">
          <cell r="E1072" t="str">
            <v>microSync Pro (40x50lb)</v>
          </cell>
          <cell r="F1072" t="str">
            <v>Short ton</v>
          </cell>
          <cell r="G1072" t="str">
            <v>2000 lb plt (40x50lb)</v>
          </cell>
          <cell r="H1072">
            <v>1525</v>
          </cell>
          <cell r="I1072">
            <v>1835</v>
          </cell>
          <cell r="J1072">
            <v>45809</v>
          </cell>
          <cell r="K1072" t="str">
            <v>nutrient</v>
          </cell>
        </row>
        <row r="1073">
          <cell r="E1073" t="str">
            <v>microSync Pro (40x50lb)</v>
          </cell>
          <cell r="F1073" t="str">
            <v>Short ton</v>
          </cell>
          <cell r="G1073" t="str">
            <v>2000 lb plt (40x50lb)</v>
          </cell>
          <cell r="H1073">
            <v>1825</v>
          </cell>
          <cell r="I1073">
            <v>2200</v>
          </cell>
          <cell r="J1073">
            <v>45809</v>
          </cell>
          <cell r="K1073" t="str">
            <v>nutrient</v>
          </cell>
        </row>
        <row r="1074">
          <cell r="E1074" t="str">
            <v>microSync Pro (40x50lb)</v>
          </cell>
          <cell r="F1074" t="str">
            <v>Short ton</v>
          </cell>
          <cell r="G1074" t="str">
            <v>2000 lb plt (40x50lb)</v>
          </cell>
          <cell r="H1074">
            <v>1647</v>
          </cell>
          <cell r="I1074">
            <v>1835</v>
          </cell>
          <cell r="J1074">
            <v>45809</v>
          </cell>
          <cell r="K1074" t="str">
            <v>nutrient</v>
          </cell>
        </row>
        <row r="1075">
          <cell r="E1075" t="str">
            <v>microSync Pro (40x50lb)</v>
          </cell>
          <cell r="F1075" t="str">
            <v>Short ton</v>
          </cell>
          <cell r="G1075" t="str">
            <v>2000 lb plt (40x50lb)</v>
          </cell>
          <cell r="H1075">
            <v>1525</v>
          </cell>
          <cell r="I1075">
            <v>1835</v>
          </cell>
          <cell r="J1075">
            <v>45809</v>
          </cell>
          <cell r="K1075" t="str">
            <v>nutrient</v>
          </cell>
        </row>
        <row r="1076">
          <cell r="E1076" t="str">
            <v>microSync Pro (40x50lb)</v>
          </cell>
          <cell r="F1076" t="str">
            <v>Short ton</v>
          </cell>
          <cell r="G1076" t="str">
            <v>2000 lb plt (40x50lb)</v>
          </cell>
          <cell r="H1076">
            <v>1740</v>
          </cell>
          <cell r="J1076">
            <v>45809</v>
          </cell>
          <cell r="K1076" t="str">
            <v>nutrient</v>
          </cell>
        </row>
        <row r="1077">
          <cell r="E1077" t="str">
            <v>microSync Pro (40x50lb)</v>
          </cell>
          <cell r="F1077" t="str">
            <v>Short ton</v>
          </cell>
          <cell r="G1077" t="str">
            <v>2000 lb plt (40x50lb)</v>
          </cell>
          <cell r="H1077">
            <v>1740</v>
          </cell>
          <cell r="I1077">
            <v>1835</v>
          </cell>
          <cell r="J1077">
            <v>45809</v>
          </cell>
          <cell r="K1077" t="str">
            <v>nutrient</v>
          </cell>
        </row>
        <row r="1078">
          <cell r="E1078" t="str">
            <v>microSync Pro (40x50lb)</v>
          </cell>
          <cell r="F1078" t="str">
            <v>Short ton</v>
          </cell>
          <cell r="G1078" t="str">
            <v>2000 lb plt (40x50lb)</v>
          </cell>
          <cell r="H1078">
            <v>1568.925</v>
          </cell>
          <cell r="J1078">
            <v>45824</v>
          </cell>
          <cell r="K1078" t="str">
            <v>nutrient</v>
          </cell>
        </row>
        <row r="1079">
          <cell r="E1079" t="str">
            <v>microSync Pro (40x50lb)</v>
          </cell>
          <cell r="F1079" t="str">
            <v>Short ton</v>
          </cell>
          <cell r="G1079" t="str">
            <v>2000 lb plt (40x50lb)</v>
          </cell>
          <cell r="H1079">
            <v>1740</v>
          </cell>
          <cell r="J1079">
            <v>45809</v>
          </cell>
          <cell r="K1079" t="str">
            <v>nutrient</v>
          </cell>
        </row>
        <row r="1080">
          <cell r="E1080" t="str">
            <v>microSync Pro (40x50lb)</v>
          </cell>
          <cell r="F1080" t="str">
            <v>Short ton</v>
          </cell>
          <cell r="G1080" t="str">
            <v>2000 lb plt (40x50lb)</v>
          </cell>
          <cell r="H1080">
            <v>1740</v>
          </cell>
          <cell r="J1080">
            <v>45809</v>
          </cell>
          <cell r="K1080" t="str">
            <v>nutrient</v>
          </cell>
        </row>
        <row r="1081">
          <cell r="E1081" t="str">
            <v>microSync Pro (40x50lb)</v>
          </cell>
          <cell r="F1081" t="str">
            <v>Short ton</v>
          </cell>
          <cell r="G1081" t="str">
            <v>2000 lb plt (40x50lb)</v>
          </cell>
          <cell r="H1081">
            <v>2190</v>
          </cell>
          <cell r="J1081">
            <v>45809</v>
          </cell>
          <cell r="K1081" t="str">
            <v>nutrient</v>
          </cell>
        </row>
        <row r="1082">
          <cell r="E1082" t="str">
            <v>microSync Pro (40x50lb)</v>
          </cell>
          <cell r="F1082" t="str">
            <v>Short ton</v>
          </cell>
          <cell r="G1082" t="str">
            <v>2000 lb plt (40x50lb)</v>
          </cell>
          <cell r="H1082">
            <v>1825</v>
          </cell>
          <cell r="I1082">
            <v>2200</v>
          </cell>
          <cell r="J1082">
            <v>45809</v>
          </cell>
          <cell r="K1082" t="str">
            <v>nutrient</v>
          </cell>
        </row>
        <row r="1083">
          <cell r="E1083" t="str">
            <v>microSync Pro (40x50lb)</v>
          </cell>
          <cell r="F1083" t="str">
            <v>Short ton</v>
          </cell>
          <cell r="G1083" t="str">
            <v>2000 lb plt (40x50lb)</v>
          </cell>
          <cell r="H1083">
            <v>1525</v>
          </cell>
          <cell r="I1083">
            <v>1835</v>
          </cell>
          <cell r="J1083">
            <v>45809</v>
          </cell>
          <cell r="K1083" t="str">
            <v>nutrient</v>
          </cell>
        </row>
        <row r="1084">
          <cell r="E1084" t="str">
            <v>microSync Pro (40x50lb)</v>
          </cell>
          <cell r="F1084" t="str">
            <v>Short ton</v>
          </cell>
          <cell r="G1084" t="str">
            <v>2000 lb plt (40x50lb)</v>
          </cell>
          <cell r="H1084">
            <v>1500</v>
          </cell>
          <cell r="I1084">
            <v>1835</v>
          </cell>
          <cell r="J1084">
            <v>45809</v>
          </cell>
          <cell r="K1084" t="str">
            <v>nutrient</v>
          </cell>
        </row>
        <row r="1085">
          <cell r="E1085" t="str">
            <v>microSync Pro (40x50lb)</v>
          </cell>
          <cell r="F1085" t="str">
            <v>Short ton</v>
          </cell>
          <cell r="G1085" t="str">
            <v>2000 lb plt (40x50lb)</v>
          </cell>
          <cell r="H1085">
            <v>1825</v>
          </cell>
          <cell r="J1085">
            <v>45689</v>
          </cell>
          <cell r="K1085" t="str">
            <v>nutrient</v>
          </cell>
        </row>
        <row r="1086">
          <cell r="E1086" t="str">
            <v>microSync Pro (40x50lb)</v>
          </cell>
          <cell r="F1086" t="str">
            <v>Short ton</v>
          </cell>
          <cell r="G1086" t="str">
            <v>2000 lb plt (40x50lb)</v>
          </cell>
          <cell r="H1086">
            <v>1825</v>
          </cell>
          <cell r="J1086">
            <v>45689</v>
          </cell>
          <cell r="K1086" t="str">
            <v>nutrient</v>
          </cell>
        </row>
        <row r="1087">
          <cell r="E1087" t="str">
            <v>microSync Pro (40x50lb)</v>
          </cell>
          <cell r="F1087" t="str">
            <v>Short ton</v>
          </cell>
          <cell r="G1087" t="str">
            <v>2000 lb plt (40x50lb)</v>
          </cell>
          <cell r="H1087">
            <v>1740</v>
          </cell>
          <cell r="J1087">
            <v>45839</v>
          </cell>
          <cell r="K1087" t="str">
            <v>nutrient</v>
          </cell>
        </row>
        <row r="1088">
          <cell r="E1088" t="str">
            <v>microSync Pro (bulk)</v>
          </cell>
          <cell r="F1088" t="str">
            <v>Short ton</v>
          </cell>
          <cell r="G1088" t="str">
            <v>bulk</v>
          </cell>
          <cell r="H1088">
            <v>1415</v>
          </cell>
          <cell r="I1088">
            <v>1705</v>
          </cell>
          <cell r="J1088">
            <v>45809</v>
          </cell>
          <cell r="K1088" t="str">
            <v>nutrient</v>
          </cell>
        </row>
        <row r="1089">
          <cell r="E1089" t="str">
            <v>microSync Pro (bulk)</v>
          </cell>
          <cell r="F1089" t="str">
            <v>Short ton</v>
          </cell>
          <cell r="G1089" t="str">
            <v>bulk</v>
          </cell>
          <cell r="H1089">
            <v>1415</v>
          </cell>
          <cell r="I1089">
            <v>1705</v>
          </cell>
          <cell r="J1089">
            <v>45809</v>
          </cell>
          <cell r="K1089" t="str">
            <v>nutrient</v>
          </cell>
        </row>
        <row r="1090">
          <cell r="E1090" t="str">
            <v>microSync Pro (bulk)</v>
          </cell>
          <cell r="F1090" t="str">
            <v>Short ton</v>
          </cell>
          <cell r="G1090" t="str">
            <v>bulk</v>
          </cell>
          <cell r="H1090">
            <v>1528.2</v>
          </cell>
          <cell r="I1090">
            <v>1705</v>
          </cell>
          <cell r="J1090">
            <v>45809</v>
          </cell>
          <cell r="K1090" t="str">
            <v>nutrient</v>
          </cell>
        </row>
        <row r="1091">
          <cell r="E1091" t="str">
            <v>microSync Pro (bulk)</v>
          </cell>
          <cell r="F1091" t="str">
            <v>Short ton</v>
          </cell>
          <cell r="G1091" t="str">
            <v>bulk</v>
          </cell>
          <cell r="H1091">
            <v>1415</v>
          </cell>
          <cell r="I1091">
            <v>1705</v>
          </cell>
          <cell r="J1091">
            <v>45809</v>
          </cell>
          <cell r="K1091" t="str">
            <v>nutrient</v>
          </cell>
        </row>
        <row r="1092">
          <cell r="E1092" t="str">
            <v>microSync Pro (bulk)</v>
          </cell>
          <cell r="F1092" t="str">
            <v>Short ton</v>
          </cell>
          <cell r="G1092" t="str">
            <v>bulk</v>
          </cell>
          <cell r="H1092">
            <v>1615</v>
          </cell>
          <cell r="J1092">
            <v>45809</v>
          </cell>
          <cell r="K1092" t="str">
            <v>nutrient</v>
          </cell>
        </row>
        <row r="1093">
          <cell r="E1093" t="str">
            <v>microSync Pro (bulk)</v>
          </cell>
          <cell r="F1093" t="str">
            <v>Short ton</v>
          </cell>
          <cell r="G1093" t="str">
            <v>bulk</v>
          </cell>
          <cell r="H1093">
            <v>1615</v>
          </cell>
          <cell r="I1093">
            <v>1705</v>
          </cell>
          <cell r="J1093">
            <v>45809</v>
          </cell>
          <cell r="K1093" t="str">
            <v>nutrient</v>
          </cell>
        </row>
        <row r="1094">
          <cell r="E1094" t="str">
            <v>microSync Pro (bulk)</v>
          </cell>
          <cell r="F1094" t="str">
            <v>Short ton</v>
          </cell>
          <cell r="G1094" t="str">
            <v>bulk</v>
          </cell>
          <cell r="H1094">
            <v>1457.7749999999999</v>
          </cell>
          <cell r="J1094">
            <v>45809</v>
          </cell>
          <cell r="K1094" t="str">
            <v>nutrient</v>
          </cell>
        </row>
        <row r="1095">
          <cell r="E1095" t="str">
            <v>microSync Pro (bulk)</v>
          </cell>
          <cell r="F1095" t="str">
            <v>Short ton</v>
          </cell>
          <cell r="G1095" t="str">
            <v>bulk</v>
          </cell>
          <cell r="H1095">
            <v>1615</v>
          </cell>
          <cell r="J1095">
            <v>45809</v>
          </cell>
          <cell r="K1095" t="str">
            <v>nutrient</v>
          </cell>
        </row>
        <row r="1096">
          <cell r="E1096" t="str">
            <v>microSync Pro (bulk)</v>
          </cell>
          <cell r="F1096" t="str">
            <v>Short ton</v>
          </cell>
          <cell r="G1096" t="str">
            <v>bulk</v>
          </cell>
          <cell r="H1096">
            <v>1615</v>
          </cell>
          <cell r="J1096">
            <v>45809</v>
          </cell>
          <cell r="K1096" t="str">
            <v>nutrient</v>
          </cell>
        </row>
        <row r="1097">
          <cell r="E1097" t="str">
            <v>microSync Pro (bulk)</v>
          </cell>
          <cell r="F1097" t="str">
            <v>Short ton</v>
          </cell>
          <cell r="G1097" t="str">
            <v>bulk</v>
          </cell>
          <cell r="H1097">
            <v>1415</v>
          </cell>
          <cell r="I1097">
            <v>1705</v>
          </cell>
          <cell r="J1097">
            <v>45809</v>
          </cell>
          <cell r="K1097" t="str">
            <v>nutrient</v>
          </cell>
        </row>
        <row r="1098">
          <cell r="E1098" t="str">
            <v>microSync Pro (bulk)</v>
          </cell>
          <cell r="F1098" t="str">
            <v>Short ton</v>
          </cell>
          <cell r="G1098" t="str">
            <v>bulk</v>
          </cell>
          <cell r="H1098">
            <v>1395</v>
          </cell>
          <cell r="I1098">
            <v>1705</v>
          </cell>
          <cell r="J1098">
            <v>45809</v>
          </cell>
          <cell r="K1098" t="str">
            <v>nutrient</v>
          </cell>
        </row>
        <row r="1099">
          <cell r="E1099" t="str">
            <v>microSync Pro (bulk)</v>
          </cell>
          <cell r="F1099" t="str">
            <v>Short ton</v>
          </cell>
          <cell r="G1099" t="str">
            <v>bulk</v>
          </cell>
          <cell r="H1099">
            <v>1690</v>
          </cell>
          <cell r="J1099">
            <v>45689</v>
          </cell>
          <cell r="K1099" t="str">
            <v>nutrient</v>
          </cell>
        </row>
        <row r="1100">
          <cell r="E1100" t="str">
            <v>microSync Pro (bulk)</v>
          </cell>
          <cell r="F1100" t="str">
            <v>Short ton</v>
          </cell>
          <cell r="G1100" t="str">
            <v>bulk</v>
          </cell>
          <cell r="H1100">
            <v>1690</v>
          </cell>
          <cell r="J1100">
            <v>45689</v>
          </cell>
          <cell r="K1100" t="str">
            <v>nutrient</v>
          </cell>
        </row>
        <row r="1101">
          <cell r="E1101" t="str">
            <v>microSync Pro (bulk)</v>
          </cell>
          <cell r="F1101" t="str">
            <v>Short ton</v>
          </cell>
          <cell r="G1101" t="str">
            <v>bulk</v>
          </cell>
          <cell r="H1101">
            <v>1615</v>
          </cell>
          <cell r="J1101">
            <v>45839</v>
          </cell>
          <cell r="K1101" t="str">
            <v>nutrient</v>
          </cell>
        </row>
        <row r="1102">
          <cell r="E1102" t="str">
            <v>microSync Pro Mini (40x50lb)</v>
          </cell>
          <cell r="F1102" t="str">
            <v>Short ton</v>
          </cell>
          <cell r="G1102" t="str">
            <v>2000 lb plt (40x50lb)</v>
          </cell>
          <cell r="H1102">
            <v>1835</v>
          </cell>
          <cell r="I1102">
            <v>2215</v>
          </cell>
          <cell r="J1102">
            <v>45809</v>
          </cell>
          <cell r="K1102" t="str">
            <v>nutrient</v>
          </cell>
        </row>
        <row r="1103">
          <cell r="E1103" t="str">
            <v>microSync Pro Mini (40x50lb)</v>
          </cell>
          <cell r="F1103" t="str">
            <v>Short ton</v>
          </cell>
          <cell r="G1103" t="str">
            <v>2000 lb plt (40x50lb)</v>
          </cell>
          <cell r="H1103">
            <v>1835</v>
          </cell>
          <cell r="I1103">
            <v>2215</v>
          </cell>
          <cell r="J1103">
            <v>45809</v>
          </cell>
          <cell r="K1103" t="str">
            <v>nutrient</v>
          </cell>
        </row>
        <row r="1104">
          <cell r="E1104" t="str">
            <v>microSync Pro Mini (40x50lb)</v>
          </cell>
          <cell r="F1104" t="str">
            <v>Short ton</v>
          </cell>
          <cell r="G1104" t="str">
            <v>2000 lb plt (40x50lb)</v>
          </cell>
          <cell r="H1104">
            <v>2195</v>
          </cell>
          <cell r="I1104">
            <v>2645</v>
          </cell>
          <cell r="J1104">
            <v>45809</v>
          </cell>
          <cell r="K1104" t="str">
            <v>nutrient</v>
          </cell>
        </row>
        <row r="1105">
          <cell r="E1105" t="str">
            <v>microSync Pro Mini (40x50lb)</v>
          </cell>
          <cell r="F1105" t="str">
            <v>Short ton</v>
          </cell>
          <cell r="G1105" t="str">
            <v>2000 lb plt (40x50lb)</v>
          </cell>
          <cell r="H1105">
            <v>1981.8000000000002</v>
          </cell>
          <cell r="I1105">
            <v>2215</v>
          </cell>
          <cell r="J1105">
            <v>45809</v>
          </cell>
          <cell r="K1105" t="str">
            <v>nutrient</v>
          </cell>
        </row>
        <row r="1106">
          <cell r="E1106" t="str">
            <v>microSync Pro Mini (40x50lb)</v>
          </cell>
          <cell r="F1106" t="str">
            <v>Short ton</v>
          </cell>
          <cell r="G1106" t="str">
            <v>2000 lb plt (40x50lb)</v>
          </cell>
          <cell r="H1106">
            <v>1835</v>
          </cell>
          <cell r="I1106">
            <v>2215</v>
          </cell>
          <cell r="J1106">
            <v>45809</v>
          </cell>
          <cell r="K1106" t="str">
            <v>nutrient</v>
          </cell>
        </row>
        <row r="1107">
          <cell r="E1107" t="str">
            <v>microSync Pro Mini (40x50lb)</v>
          </cell>
          <cell r="F1107" t="str">
            <v>Short ton</v>
          </cell>
          <cell r="G1107" t="str">
            <v>2000 lb plt (40x50lb)</v>
          </cell>
          <cell r="H1107">
            <v>2100</v>
          </cell>
          <cell r="J1107">
            <v>45809</v>
          </cell>
          <cell r="K1107" t="str">
            <v>nutrient</v>
          </cell>
        </row>
        <row r="1108">
          <cell r="E1108" t="str">
            <v>microSync Pro Mini (40x50lb)</v>
          </cell>
          <cell r="F1108" t="str">
            <v>Short ton</v>
          </cell>
          <cell r="G1108" t="str">
            <v>2000 lb plt (40x50lb)</v>
          </cell>
          <cell r="H1108">
            <v>2100</v>
          </cell>
          <cell r="I1108">
            <v>2215</v>
          </cell>
          <cell r="J1108">
            <v>45809</v>
          </cell>
          <cell r="K1108" t="str">
            <v>nutrient</v>
          </cell>
        </row>
        <row r="1109">
          <cell r="E1109" t="str">
            <v>microSync Pro Mini (40x50lb)</v>
          </cell>
          <cell r="F1109" t="str">
            <v>Short ton</v>
          </cell>
          <cell r="G1109" t="str">
            <v>2000 lb plt (40x50lb)</v>
          </cell>
          <cell r="H1109">
            <v>2100</v>
          </cell>
          <cell r="J1109">
            <v>45809</v>
          </cell>
          <cell r="K1109" t="str">
            <v>nutrient</v>
          </cell>
        </row>
        <row r="1110">
          <cell r="E1110" t="str">
            <v>microSync Pro Mini (40x50lb)</v>
          </cell>
          <cell r="F1110" t="str">
            <v>Short ton</v>
          </cell>
          <cell r="G1110" t="str">
            <v>2000 lb plt (40x50lb)</v>
          </cell>
          <cell r="H1110">
            <v>2100</v>
          </cell>
          <cell r="J1110">
            <v>45809</v>
          </cell>
          <cell r="K1110" t="str">
            <v>nutrient</v>
          </cell>
        </row>
        <row r="1111">
          <cell r="E1111" t="str">
            <v>microSync Pro Mini (40x50lb)</v>
          </cell>
          <cell r="F1111" t="str">
            <v>Short ton</v>
          </cell>
          <cell r="G1111" t="str">
            <v>2000 lb plt (40x50lb)</v>
          </cell>
          <cell r="H1111">
            <v>2635</v>
          </cell>
          <cell r="J1111">
            <v>45809</v>
          </cell>
          <cell r="K1111" t="str">
            <v>nutrient</v>
          </cell>
        </row>
        <row r="1112">
          <cell r="E1112" t="str">
            <v>microSync Pro Mini (40x50lb)</v>
          </cell>
          <cell r="F1112" t="str">
            <v>Short ton</v>
          </cell>
          <cell r="G1112" t="str">
            <v>2000 lb plt (40x50lb)</v>
          </cell>
          <cell r="H1112">
            <v>2195</v>
          </cell>
          <cell r="I1112">
            <v>2645</v>
          </cell>
          <cell r="J1112">
            <v>45809</v>
          </cell>
          <cell r="K1112" t="str">
            <v>nutrient</v>
          </cell>
        </row>
        <row r="1113">
          <cell r="E1113" t="str">
            <v>microSync Pro Mini (40x50lb)</v>
          </cell>
          <cell r="F1113" t="str">
            <v>Short ton</v>
          </cell>
          <cell r="G1113" t="str">
            <v>2000 lb plt (40x50lb)</v>
          </cell>
          <cell r="H1113">
            <v>1835</v>
          </cell>
          <cell r="I1113">
            <v>2215</v>
          </cell>
          <cell r="J1113">
            <v>45809</v>
          </cell>
          <cell r="K1113" t="str">
            <v>nutrient</v>
          </cell>
        </row>
        <row r="1114">
          <cell r="E1114" t="str">
            <v>microSync Pro Mini (40x50lb)</v>
          </cell>
          <cell r="F1114" t="str">
            <v>Short ton</v>
          </cell>
          <cell r="G1114" t="str">
            <v>2000 lb plt (40x50lb)</v>
          </cell>
          <cell r="H1114">
            <v>1810</v>
          </cell>
          <cell r="I1114">
            <v>2215</v>
          </cell>
          <cell r="J1114">
            <v>45809</v>
          </cell>
          <cell r="K1114" t="str">
            <v>nutrient</v>
          </cell>
        </row>
        <row r="1115">
          <cell r="E1115" t="str">
            <v>microSync Pro Mini (40x50lb)</v>
          </cell>
          <cell r="F1115" t="str">
            <v>Short ton</v>
          </cell>
          <cell r="G1115" t="str">
            <v>2000 lb plt (40x50lb)</v>
          </cell>
          <cell r="H1115">
            <v>2195</v>
          </cell>
          <cell r="J1115">
            <v>45689</v>
          </cell>
          <cell r="K1115" t="str">
            <v>nutrient</v>
          </cell>
        </row>
        <row r="1116">
          <cell r="E1116" t="str">
            <v>microSync Pro Mini (40x50lb)</v>
          </cell>
          <cell r="F1116" t="str">
            <v>Short ton</v>
          </cell>
          <cell r="G1116" t="str">
            <v>2000 lb plt (40x50lb)</v>
          </cell>
          <cell r="H1116">
            <v>2195</v>
          </cell>
          <cell r="J1116">
            <v>45689</v>
          </cell>
          <cell r="K1116" t="str">
            <v>nutrient</v>
          </cell>
        </row>
        <row r="1117">
          <cell r="E1117" t="str">
            <v>microSync Pro Mini (40x50lb)</v>
          </cell>
          <cell r="F1117" t="str">
            <v>Short ton</v>
          </cell>
          <cell r="G1117" t="str">
            <v>2000 lb plt (40x50lb)</v>
          </cell>
          <cell r="H1117">
            <v>2100</v>
          </cell>
          <cell r="J1117">
            <v>45839</v>
          </cell>
          <cell r="K1117" t="str">
            <v>nutrient</v>
          </cell>
        </row>
        <row r="1118">
          <cell r="E1118" t="str">
            <v>microSync Supreme (1x2000lb)</v>
          </cell>
          <cell r="F1118" t="str">
            <v>Short ton</v>
          </cell>
          <cell r="G1118" t="str">
            <v>2000 lb plt (1x2000lb)</v>
          </cell>
          <cell r="H1118">
            <v>1818</v>
          </cell>
          <cell r="I1118">
            <v>2181</v>
          </cell>
          <cell r="J1118">
            <v>45809</v>
          </cell>
          <cell r="K1118" t="str">
            <v>nutrient</v>
          </cell>
        </row>
        <row r="1119">
          <cell r="E1119" t="str">
            <v>microSync Supreme (1x2000lb)</v>
          </cell>
          <cell r="F1119" t="str">
            <v>Short ton</v>
          </cell>
          <cell r="G1119" t="str">
            <v>2000 lb plt (1x2000lb)</v>
          </cell>
          <cell r="H1119">
            <v>1818</v>
          </cell>
          <cell r="I1119">
            <v>2181</v>
          </cell>
          <cell r="J1119">
            <v>45809</v>
          </cell>
          <cell r="K1119" t="str">
            <v>nutrient</v>
          </cell>
        </row>
        <row r="1120">
          <cell r="E1120" t="str">
            <v>microSync Supreme (1x2000lb)</v>
          </cell>
          <cell r="F1120" t="str">
            <v>Short ton</v>
          </cell>
          <cell r="G1120" t="str">
            <v>2000 lb plt (1x2000lb)</v>
          </cell>
          <cell r="H1120">
            <v>2088</v>
          </cell>
          <cell r="I1120">
            <v>2442.96</v>
          </cell>
          <cell r="J1120">
            <v>45809</v>
          </cell>
          <cell r="K1120" t="str">
            <v>nutrient</v>
          </cell>
        </row>
        <row r="1121">
          <cell r="E1121" t="str">
            <v>microSync Supreme (1x2000lb)</v>
          </cell>
          <cell r="F1121" t="str">
            <v>Short ton</v>
          </cell>
          <cell r="G1121" t="str">
            <v>2000 lb plt (1x2000lb)</v>
          </cell>
          <cell r="H1121">
            <v>1963.44</v>
          </cell>
          <cell r="I1121">
            <v>2181</v>
          </cell>
          <cell r="J1121">
            <v>45809</v>
          </cell>
          <cell r="K1121" t="str">
            <v>nutrient</v>
          </cell>
        </row>
        <row r="1122">
          <cell r="E1122" t="str">
            <v>microSync Supreme (1x2000lb)</v>
          </cell>
          <cell r="F1122" t="str">
            <v>Short ton</v>
          </cell>
          <cell r="G1122" t="str">
            <v>2000 lb plt (1x2000lb)</v>
          </cell>
          <cell r="H1122">
            <v>1818</v>
          </cell>
          <cell r="I1122">
            <v>2181</v>
          </cell>
          <cell r="J1122">
            <v>45809</v>
          </cell>
          <cell r="K1122" t="str">
            <v>nutrient</v>
          </cell>
        </row>
        <row r="1123">
          <cell r="E1123" t="str">
            <v>microSync Supreme (1x2000lb)</v>
          </cell>
          <cell r="F1123" t="str">
            <v>Short ton</v>
          </cell>
          <cell r="G1123" t="str">
            <v>2000 lb plt (1x2000lb)</v>
          </cell>
          <cell r="H1123">
            <v>2058</v>
          </cell>
          <cell r="J1123">
            <v>45809</v>
          </cell>
          <cell r="K1123" t="str">
            <v>nutrient</v>
          </cell>
        </row>
        <row r="1124">
          <cell r="E1124" t="str">
            <v>microSync Supreme (1x2000lb)</v>
          </cell>
          <cell r="F1124" t="str">
            <v>Short ton</v>
          </cell>
          <cell r="G1124" t="str">
            <v>2000 lb plt (1x2000lb)</v>
          </cell>
          <cell r="H1124">
            <v>2058</v>
          </cell>
          <cell r="I1124">
            <v>2181</v>
          </cell>
          <cell r="J1124">
            <v>45809</v>
          </cell>
          <cell r="K1124" t="str">
            <v>nutrient</v>
          </cell>
        </row>
        <row r="1125">
          <cell r="E1125" t="str">
            <v>microSync Supreme (1x2000lb)</v>
          </cell>
          <cell r="F1125" t="str">
            <v>Short ton</v>
          </cell>
          <cell r="G1125" t="str">
            <v>2000 lb plt (1x2000lb)</v>
          </cell>
          <cell r="H1125">
            <v>2058</v>
          </cell>
          <cell r="J1125">
            <v>45809</v>
          </cell>
          <cell r="K1125" t="str">
            <v>nutrient</v>
          </cell>
        </row>
        <row r="1126">
          <cell r="E1126" t="str">
            <v>microSync Supreme (1x2000lb)</v>
          </cell>
          <cell r="F1126" t="str">
            <v>Short ton</v>
          </cell>
          <cell r="G1126" t="str">
            <v>2000 lb plt (1x2000lb)</v>
          </cell>
          <cell r="H1126">
            <v>2058</v>
          </cell>
          <cell r="J1126">
            <v>45809</v>
          </cell>
          <cell r="K1126" t="str">
            <v>nutrient</v>
          </cell>
        </row>
        <row r="1127">
          <cell r="E1127" t="str">
            <v>microSync Supreme (1x2000lb)</v>
          </cell>
          <cell r="F1127" t="str">
            <v>Short ton</v>
          </cell>
          <cell r="G1127" t="str">
            <v>2000 lb plt (1x2000lb)</v>
          </cell>
          <cell r="H1127">
            <v>2481</v>
          </cell>
          <cell r="J1127">
            <v>45809</v>
          </cell>
          <cell r="K1127" t="str">
            <v>nutrient</v>
          </cell>
        </row>
        <row r="1128">
          <cell r="E1128" t="str">
            <v>microSync Supreme (1x2000lb)</v>
          </cell>
          <cell r="F1128" t="str">
            <v>Short ton</v>
          </cell>
          <cell r="G1128" t="str">
            <v>2000 lb plt (1x2000lb)</v>
          </cell>
          <cell r="H1128">
            <v>2088</v>
          </cell>
          <cell r="I1128">
            <v>2442.96</v>
          </cell>
          <cell r="J1128">
            <v>45809</v>
          </cell>
          <cell r="K1128" t="str">
            <v>nutrient</v>
          </cell>
        </row>
        <row r="1129">
          <cell r="E1129" t="str">
            <v>microSync Supreme (1x2000lb)</v>
          </cell>
          <cell r="F1129" t="str">
            <v>Short ton</v>
          </cell>
          <cell r="G1129" t="str">
            <v>2000 lb plt (1x2000lb)</v>
          </cell>
          <cell r="H1129">
            <v>1818</v>
          </cell>
          <cell r="I1129">
            <v>2181</v>
          </cell>
          <cell r="J1129">
            <v>45809</v>
          </cell>
          <cell r="K1129" t="str">
            <v>nutrient</v>
          </cell>
        </row>
        <row r="1130">
          <cell r="E1130" t="str">
            <v>microSync Supreme (1x2000lb)</v>
          </cell>
          <cell r="F1130" t="str">
            <v>Short ton</v>
          </cell>
          <cell r="G1130" t="str">
            <v>2000 lb plt (1x2000lb)</v>
          </cell>
          <cell r="H1130">
            <v>1784</v>
          </cell>
          <cell r="I1130">
            <v>2181</v>
          </cell>
          <cell r="J1130">
            <v>45809</v>
          </cell>
          <cell r="K1130" t="str">
            <v>nutrient</v>
          </cell>
        </row>
        <row r="1131">
          <cell r="E1131" t="str">
            <v>microSync Supreme (1x2000lb)</v>
          </cell>
          <cell r="F1131" t="str">
            <v>Short ton</v>
          </cell>
          <cell r="G1131" t="str">
            <v>2000 lb plt (1x2000lb)</v>
          </cell>
          <cell r="H1131">
            <v>2088</v>
          </cell>
          <cell r="J1131">
            <v>45689</v>
          </cell>
          <cell r="K1131" t="str">
            <v>nutrient</v>
          </cell>
        </row>
        <row r="1132">
          <cell r="E1132" t="str">
            <v>microSync Supreme (1x2000lb)</v>
          </cell>
          <cell r="F1132" t="str">
            <v>Short ton</v>
          </cell>
          <cell r="G1132" t="str">
            <v>2000 lb plt (1x2000lb)</v>
          </cell>
          <cell r="H1132">
            <v>2088</v>
          </cell>
          <cell r="J1132">
            <v>45689</v>
          </cell>
          <cell r="K1132" t="str">
            <v>nutrient</v>
          </cell>
        </row>
        <row r="1133">
          <cell r="E1133" t="str">
            <v>microSync Supreme (1x2000lb)</v>
          </cell>
          <cell r="F1133" t="str">
            <v>Short ton</v>
          </cell>
          <cell r="G1133" t="str">
            <v>2000 lb plt (1x2000lb)</v>
          </cell>
          <cell r="H1133">
            <v>2058</v>
          </cell>
          <cell r="J1133">
            <v>45839</v>
          </cell>
          <cell r="K1133" t="str">
            <v>nutrient</v>
          </cell>
        </row>
        <row r="1134">
          <cell r="E1134" t="str">
            <v>microSync Supreme (bulk)</v>
          </cell>
          <cell r="F1134" t="str">
            <v>Short ton</v>
          </cell>
          <cell r="G1134" t="str">
            <v>bulk</v>
          </cell>
          <cell r="H1134">
            <v>1808</v>
          </cell>
          <cell r="I1134">
            <v>2171</v>
          </cell>
          <cell r="J1134">
            <v>45809</v>
          </cell>
          <cell r="K1134" t="str">
            <v>nutrient</v>
          </cell>
        </row>
        <row r="1135">
          <cell r="E1135" t="str">
            <v>microSync Supreme (bulk)</v>
          </cell>
          <cell r="F1135" t="str">
            <v>Short ton</v>
          </cell>
          <cell r="G1135" t="str">
            <v>bulk</v>
          </cell>
          <cell r="H1135">
            <v>1808</v>
          </cell>
          <cell r="I1135">
            <v>2171</v>
          </cell>
          <cell r="J1135">
            <v>45809</v>
          </cell>
          <cell r="K1135" t="str">
            <v>nutrient</v>
          </cell>
        </row>
        <row r="1136">
          <cell r="E1136" t="str">
            <v>microSync Supreme (bulk)</v>
          </cell>
          <cell r="F1136" t="str">
            <v>Short ton</v>
          </cell>
          <cell r="G1136" t="str">
            <v>bulk</v>
          </cell>
          <cell r="H1136">
            <v>1952.64</v>
          </cell>
          <cell r="I1136">
            <v>2171</v>
          </cell>
          <cell r="J1136">
            <v>45809</v>
          </cell>
          <cell r="K1136" t="str">
            <v>nutrient</v>
          </cell>
        </row>
        <row r="1137">
          <cell r="E1137" t="str">
            <v>microSync Supreme (bulk)</v>
          </cell>
          <cell r="F1137" t="str">
            <v>Short ton</v>
          </cell>
          <cell r="G1137" t="str">
            <v>bulk</v>
          </cell>
          <cell r="H1137">
            <v>1808</v>
          </cell>
          <cell r="I1137">
            <v>2171</v>
          </cell>
          <cell r="J1137">
            <v>45809</v>
          </cell>
          <cell r="K1137" t="str">
            <v>nutrient</v>
          </cell>
        </row>
        <row r="1138">
          <cell r="E1138" t="str">
            <v>microSync Supreme (bulk)</v>
          </cell>
          <cell r="F1138" t="str">
            <v>Short ton</v>
          </cell>
          <cell r="G1138" t="str">
            <v>bulk</v>
          </cell>
          <cell r="H1138">
            <v>2044</v>
          </cell>
          <cell r="J1138">
            <v>45809</v>
          </cell>
          <cell r="K1138" t="str">
            <v>nutrient</v>
          </cell>
        </row>
        <row r="1139">
          <cell r="E1139" t="str">
            <v>microSync Supreme (bulk)</v>
          </cell>
          <cell r="F1139" t="str">
            <v>Short ton</v>
          </cell>
          <cell r="G1139" t="str">
            <v>bulk</v>
          </cell>
          <cell r="H1139">
            <v>2044</v>
          </cell>
          <cell r="I1139">
            <v>2171</v>
          </cell>
          <cell r="J1139">
            <v>45809</v>
          </cell>
          <cell r="K1139" t="str">
            <v>nutrient</v>
          </cell>
        </row>
        <row r="1140">
          <cell r="E1140" t="str">
            <v>microSync Supreme (bulk)</v>
          </cell>
          <cell r="F1140" t="str">
            <v>Short ton</v>
          </cell>
          <cell r="G1140" t="str">
            <v>bulk</v>
          </cell>
          <cell r="H1140">
            <v>2044</v>
          </cell>
          <cell r="J1140">
            <v>45809</v>
          </cell>
          <cell r="K1140" t="str">
            <v>nutrient</v>
          </cell>
        </row>
        <row r="1141">
          <cell r="E1141" t="str">
            <v>microSync Supreme (bulk)</v>
          </cell>
          <cell r="F1141" t="str">
            <v>Short ton</v>
          </cell>
          <cell r="G1141" t="str">
            <v>bulk</v>
          </cell>
          <cell r="H1141">
            <v>2044</v>
          </cell>
          <cell r="J1141">
            <v>45809</v>
          </cell>
          <cell r="K1141" t="str">
            <v>nutrient</v>
          </cell>
        </row>
        <row r="1142">
          <cell r="E1142" t="str">
            <v>microSync Supreme (bulk)</v>
          </cell>
          <cell r="F1142" t="str">
            <v>Short ton</v>
          </cell>
          <cell r="G1142" t="str">
            <v>bulk</v>
          </cell>
          <cell r="H1142">
            <v>1808</v>
          </cell>
          <cell r="I1142">
            <v>2171</v>
          </cell>
          <cell r="J1142">
            <v>45809</v>
          </cell>
          <cell r="K1142" t="str">
            <v>nutrient</v>
          </cell>
        </row>
        <row r="1143">
          <cell r="E1143" t="str">
            <v>microSync Supreme (bulk)</v>
          </cell>
          <cell r="F1143" t="str">
            <v>Short ton</v>
          </cell>
          <cell r="G1143" t="str">
            <v>bulk</v>
          </cell>
          <cell r="H1143">
            <v>1774</v>
          </cell>
          <cell r="I1143">
            <v>2171</v>
          </cell>
          <cell r="J1143">
            <v>45809</v>
          </cell>
          <cell r="K1143" t="str">
            <v>nutrient</v>
          </cell>
        </row>
        <row r="1144">
          <cell r="E1144" t="str">
            <v>microSync Supreme (bulk)</v>
          </cell>
          <cell r="F1144" t="str">
            <v>Short ton</v>
          </cell>
          <cell r="G1144" t="str">
            <v>bulk</v>
          </cell>
          <cell r="H1144">
            <v>2078</v>
          </cell>
          <cell r="J1144">
            <v>45689</v>
          </cell>
          <cell r="K1144" t="str">
            <v>nutrient</v>
          </cell>
        </row>
        <row r="1145">
          <cell r="E1145" t="str">
            <v>microSync Supreme (bulk)</v>
          </cell>
          <cell r="F1145" t="str">
            <v>Short ton</v>
          </cell>
          <cell r="G1145" t="str">
            <v>bulk</v>
          </cell>
          <cell r="H1145">
            <v>2078</v>
          </cell>
          <cell r="J1145">
            <v>45689</v>
          </cell>
          <cell r="K1145" t="str">
            <v>nutrient</v>
          </cell>
        </row>
        <row r="1146">
          <cell r="E1146" t="str">
            <v>microSync Supreme (bulk)</v>
          </cell>
          <cell r="F1146" t="str">
            <v>Short ton</v>
          </cell>
          <cell r="G1146" t="str">
            <v>bulk</v>
          </cell>
          <cell r="H1146">
            <v>2044</v>
          </cell>
          <cell r="J1146">
            <v>45839</v>
          </cell>
          <cell r="K1146" t="str">
            <v>nutrient</v>
          </cell>
        </row>
        <row r="1147">
          <cell r="E1147" t="str">
            <v>microSync Ultra (1x2000lb)</v>
          </cell>
          <cell r="F1147" t="str">
            <v>Short ton</v>
          </cell>
          <cell r="G1147" t="str">
            <v>2000 lb plt (1x2000lb)</v>
          </cell>
          <cell r="H1147">
            <v>1568</v>
          </cell>
          <cell r="I1147">
            <v>1886</v>
          </cell>
          <cell r="J1147">
            <v>45809</v>
          </cell>
          <cell r="K1147" t="str">
            <v>nutrient</v>
          </cell>
        </row>
        <row r="1148">
          <cell r="E1148" t="str">
            <v>microSync Ultra (1x2000lb)</v>
          </cell>
          <cell r="F1148" t="str">
            <v>Short ton</v>
          </cell>
          <cell r="G1148" t="str">
            <v>2000 lb plt (1x2000lb)</v>
          </cell>
          <cell r="H1148">
            <v>1568</v>
          </cell>
          <cell r="I1148">
            <v>1886</v>
          </cell>
          <cell r="J1148">
            <v>45809</v>
          </cell>
          <cell r="K1148" t="str">
            <v>nutrient</v>
          </cell>
        </row>
        <row r="1149">
          <cell r="E1149" t="str">
            <v>microSync Ultra (1x2000lb)</v>
          </cell>
          <cell r="F1149" t="str">
            <v>Short ton</v>
          </cell>
          <cell r="G1149" t="str">
            <v>2000 lb plt (1x2000lb)</v>
          </cell>
          <cell r="H1149">
            <v>1829</v>
          </cell>
          <cell r="I1149">
            <v>2139.9299999999998</v>
          </cell>
          <cell r="J1149">
            <v>45809</v>
          </cell>
          <cell r="K1149" t="str">
            <v>nutrient</v>
          </cell>
        </row>
        <row r="1150">
          <cell r="E1150" t="str">
            <v>microSync Ultra (1x2000lb)</v>
          </cell>
          <cell r="F1150" t="str">
            <v>Short ton</v>
          </cell>
          <cell r="G1150" t="str">
            <v>2000 lb plt (1x2000lb)</v>
          </cell>
          <cell r="H1150">
            <v>1693.44</v>
          </cell>
          <cell r="I1150">
            <v>1886</v>
          </cell>
          <cell r="J1150">
            <v>45809</v>
          </cell>
          <cell r="K1150" t="str">
            <v>nutrient</v>
          </cell>
        </row>
        <row r="1151">
          <cell r="E1151" t="str">
            <v>microSync Ultra (1x2000lb)</v>
          </cell>
          <cell r="F1151" t="str">
            <v>Short ton</v>
          </cell>
          <cell r="G1151" t="str">
            <v>2000 lb plt (1x2000lb)</v>
          </cell>
          <cell r="H1151">
            <v>1568</v>
          </cell>
          <cell r="I1151">
            <v>1886</v>
          </cell>
          <cell r="J1151">
            <v>45809</v>
          </cell>
          <cell r="K1151" t="str">
            <v>nutrient</v>
          </cell>
        </row>
        <row r="1152">
          <cell r="E1152" t="str">
            <v>microSync Ultra (1x2000lb)</v>
          </cell>
          <cell r="F1152" t="str">
            <v>Short ton</v>
          </cell>
          <cell r="G1152" t="str">
            <v>2000 lb plt (1x2000lb)</v>
          </cell>
          <cell r="H1152">
            <v>1777</v>
          </cell>
          <cell r="J1152">
            <v>45809</v>
          </cell>
          <cell r="K1152" t="str">
            <v>nutrient</v>
          </cell>
        </row>
        <row r="1153">
          <cell r="E1153" t="str">
            <v>microSync Ultra (1x2000lb)</v>
          </cell>
          <cell r="F1153" t="str">
            <v>Short ton</v>
          </cell>
          <cell r="G1153" t="str">
            <v>2000 lb plt (1x2000lb)</v>
          </cell>
          <cell r="H1153">
            <v>1777</v>
          </cell>
          <cell r="I1153">
            <v>1886</v>
          </cell>
          <cell r="J1153">
            <v>45809</v>
          </cell>
          <cell r="K1153" t="str">
            <v>nutrient</v>
          </cell>
        </row>
        <row r="1154">
          <cell r="E1154" t="str">
            <v>microSync Ultra (1x2000lb)</v>
          </cell>
          <cell r="F1154" t="str">
            <v>Short ton</v>
          </cell>
          <cell r="G1154" t="str">
            <v>2000 lb plt (1x2000lb)</v>
          </cell>
          <cell r="H1154">
            <v>1777</v>
          </cell>
          <cell r="J1154">
            <v>45809</v>
          </cell>
          <cell r="K1154" t="str">
            <v>nutrient</v>
          </cell>
        </row>
        <row r="1155">
          <cell r="E1155" t="str">
            <v>microSync Ultra (1x2000lb)</v>
          </cell>
          <cell r="F1155" t="str">
            <v>Short ton</v>
          </cell>
          <cell r="G1155" t="str">
            <v>2000 lb plt (1x2000lb)</v>
          </cell>
          <cell r="H1155">
            <v>1777</v>
          </cell>
          <cell r="J1155">
            <v>45809</v>
          </cell>
          <cell r="K1155" t="str">
            <v>nutrient</v>
          </cell>
        </row>
        <row r="1156">
          <cell r="E1156" t="str">
            <v>microSync Ultra (1x2000lb)</v>
          </cell>
          <cell r="F1156" t="str">
            <v>Short ton</v>
          </cell>
          <cell r="G1156" t="str">
            <v>2000 lb plt (1x2000lb)</v>
          </cell>
          <cell r="H1156">
            <v>2186</v>
          </cell>
          <cell r="J1156">
            <v>45809</v>
          </cell>
          <cell r="K1156" t="str">
            <v>nutrient</v>
          </cell>
        </row>
        <row r="1157">
          <cell r="E1157" t="str">
            <v>microSync Ultra (1x2000lb)</v>
          </cell>
          <cell r="F1157" t="str">
            <v>Short ton</v>
          </cell>
          <cell r="G1157" t="str">
            <v>2000 lb plt (1x2000lb)</v>
          </cell>
          <cell r="H1157">
            <v>1829</v>
          </cell>
          <cell r="I1157">
            <v>2139.9299999999998</v>
          </cell>
          <cell r="J1157">
            <v>45809</v>
          </cell>
          <cell r="K1157" t="str">
            <v>nutrient</v>
          </cell>
        </row>
        <row r="1158">
          <cell r="E1158" t="str">
            <v>microSync Ultra (1x2000lb)</v>
          </cell>
          <cell r="F1158" t="str">
            <v>Short ton</v>
          </cell>
          <cell r="G1158" t="str">
            <v>2000 lb plt (1x2000lb)</v>
          </cell>
          <cell r="H1158">
            <v>1568</v>
          </cell>
          <cell r="I1158">
            <v>1886</v>
          </cell>
          <cell r="J1158">
            <v>45809</v>
          </cell>
          <cell r="K1158" t="str">
            <v>nutrient</v>
          </cell>
        </row>
        <row r="1159">
          <cell r="E1159" t="str">
            <v>microSync Ultra (1x2000lb)</v>
          </cell>
          <cell r="F1159" t="str">
            <v>Short ton</v>
          </cell>
          <cell r="G1159" t="str">
            <v>2000 lb plt (1x2000lb)</v>
          </cell>
          <cell r="H1159">
            <v>1539</v>
          </cell>
          <cell r="I1159">
            <v>1886</v>
          </cell>
          <cell r="J1159">
            <v>45809</v>
          </cell>
          <cell r="K1159" t="str">
            <v>nutrient</v>
          </cell>
        </row>
        <row r="1160">
          <cell r="E1160" t="str">
            <v>microSync Ultra (1x2000lb)</v>
          </cell>
          <cell r="F1160" t="str">
            <v>Short ton</v>
          </cell>
          <cell r="G1160" t="str">
            <v>2000 lb plt (1x2000lb)</v>
          </cell>
          <cell r="H1160">
            <v>1829</v>
          </cell>
          <cell r="J1160">
            <v>45689</v>
          </cell>
          <cell r="K1160" t="str">
            <v>nutrient</v>
          </cell>
        </row>
        <row r="1161">
          <cell r="E1161" t="str">
            <v>microSync Ultra (1x2000lb)</v>
          </cell>
          <cell r="F1161" t="str">
            <v>Short ton</v>
          </cell>
          <cell r="G1161" t="str">
            <v>2000 lb plt (1x2000lb)</v>
          </cell>
          <cell r="H1161">
            <v>1829</v>
          </cell>
          <cell r="J1161">
            <v>45689</v>
          </cell>
          <cell r="K1161" t="str">
            <v>nutrient</v>
          </cell>
        </row>
        <row r="1162">
          <cell r="E1162" t="str">
            <v>microSync Ultra (1x2000lb)</v>
          </cell>
          <cell r="F1162" t="str">
            <v>Short ton</v>
          </cell>
          <cell r="G1162" t="str">
            <v>2000 lb plt (1x2000lb)</v>
          </cell>
          <cell r="H1162">
            <v>1777</v>
          </cell>
          <cell r="J1162">
            <v>45839</v>
          </cell>
          <cell r="K1162" t="str">
            <v>nutrient</v>
          </cell>
        </row>
        <row r="1163">
          <cell r="E1163" t="str">
            <v>microSync Ultra (40x50lb)</v>
          </cell>
          <cell r="F1163" t="str">
            <v>Short ton</v>
          </cell>
          <cell r="G1163" t="str">
            <v>2000 lb plt (40x50lb)</v>
          </cell>
          <cell r="H1163">
            <v>1663</v>
          </cell>
          <cell r="I1163">
            <v>2000</v>
          </cell>
          <cell r="J1163">
            <v>45809</v>
          </cell>
          <cell r="K1163" t="str">
            <v>nutrient</v>
          </cell>
        </row>
        <row r="1164">
          <cell r="E1164" t="str">
            <v>microSync Ultra (40x50lb)</v>
          </cell>
          <cell r="F1164" t="str">
            <v>Short ton</v>
          </cell>
          <cell r="G1164" t="str">
            <v>2000 lb plt (40x50lb)</v>
          </cell>
          <cell r="H1164">
            <v>1663</v>
          </cell>
          <cell r="I1164">
            <v>2000</v>
          </cell>
          <cell r="J1164">
            <v>45809</v>
          </cell>
          <cell r="K1164" t="str">
            <v>nutrient</v>
          </cell>
        </row>
        <row r="1165">
          <cell r="E1165" t="str">
            <v>microSync Ultra (40x50lb)</v>
          </cell>
          <cell r="F1165" t="str">
            <v>Short ton</v>
          </cell>
          <cell r="G1165" t="str">
            <v>2000 lb plt (40x50lb)</v>
          </cell>
          <cell r="H1165">
            <v>1924</v>
          </cell>
          <cell r="I1165">
            <v>2251.08</v>
          </cell>
          <cell r="J1165">
            <v>45809</v>
          </cell>
          <cell r="K1165" t="str">
            <v>nutrient</v>
          </cell>
        </row>
        <row r="1166">
          <cell r="E1166" t="str">
            <v>microSync Ultra (40x50lb)</v>
          </cell>
          <cell r="F1166" t="str">
            <v>Short ton</v>
          </cell>
          <cell r="G1166" t="str">
            <v>2000 lb plt (40x50lb)</v>
          </cell>
          <cell r="H1166">
            <v>1796.0400000000002</v>
          </cell>
          <cell r="I1166">
            <v>2000</v>
          </cell>
          <cell r="J1166">
            <v>45809</v>
          </cell>
          <cell r="K1166" t="str">
            <v>nutrient</v>
          </cell>
        </row>
        <row r="1167">
          <cell r="E1167" t="str">
            <v>microSync Ultra (40x50lb)</v>
          </cell>
          <cell r="F1167" t="str">
            <v>Short ton</v>
          </cell>
          <cell r="G1167" t="str">
            <v>2000 lb plt (40x50lb)</v>
          </cell>
          <cell r="H1167">
            <v>1663</v>
          </cell>
          <cell r="I1167">
            <v>2000</v>
          </cell>
          <cell r="J1167">
            <v>45809</v>
          </cell>
          <cell r="K1167" t="str">
            <v>nutrient</v>
          </cell>
        </row>
        <row r="1168">
          <cell r="E1168" t="str">
            <v>microSync Ultra (40x50lb)</v>
          </cell>
          <cell r="F1168" t="str">
            <v>Short ton</v>
          </cell>
          <cell r="G1168" t="str">
            <v>2000 lb plt (40x50lb)</v>
          </cell>
          <cell r="H1168">
            <v>1886</v>
          </cell>
          <cell r="J1168">
            <v>45809</v>
          </cell>
          <cell r="K1168" t="str">
            <v>nutrient</v>
          </cell>
        </row>
        <row r="1169">
          <cell r="E1169" t="str">
            <v>microSync Ultra (40x50lb)</v>
          </cell>
          <cell r="F1169" t="str">
            <v>Short ton</v>
          </cell>
          <cell r="G1169" t="str">
            <v>2000 lb plt (40x50lb)</v>
          </cell>
          <cell r="H1169">
            <v>1886</v>
          </cell>
          <cell r="I1169">
            <v>2000</v>
          </cell>
          <cell r="J1169">
            <v>45809</v>
          </cell>
          <cell r="K1169" t="str">
            <v>nutrient</v>
          </cell>
        </row>
        <row r="1170">
          <cell r="E1170" t="str">
            <v>microSync Ultra (40x50lb)</v>
          </cell>
          <cell r="F1170" t="str">
            <v>Short ton</v>
          </cell>
          <cell r="G1170" t="str">
            <v>2000 lb plt (40x50lb)</v>
          </cell>
          <cell r="H1170">
            <v>1886</v>
          </cell>
          <cell r="J1170">
            <v>45809</v>
          </cell>
          <cell r="K1170" t="str">
            <v>nutrient</v>
          </cell>
        </row>
        <row r="1171">
          <cell r="E1171" t="str">
            <v>microSync Ultra (40x50lb)</v>
          </cell>
          <cell r="F1171" t="str">
            <v>Short ton</v>
          </cell>
          <cell r="G1171" t="str">
            <v>2000 lb plt (40x50lb)</v>
          </cell>
          <cell r="H1171">
            <v>1886</v>
          </cell>
          <cell r="J1171">
            <v>45809</v>
          </cell>
          <cell r="K1171" t="str">
            <v>nutrient</v>
          </cell>
        </row>
        <row r="1172">
          <cell r="E1172" t="str">
            <v>microSync Ultra (40x50lb)</v>
          </cell>
          <cell r="F1172" t="str">
            <v>Short ton</v>
          </cell>
          <cell r="G1172" t="str">
            <v>2000 lb plt (40x50lb)</v>
          </cell>
          <cell r="H1172">
            <v>2300</v>
          </cell>
          <cell r="J1172">
            <v>45809</v>
          </cell>
          <cell r="K1172" t="str">
            <v>nutrient</v>
          </cell>
        </row>
        <row r="1173">
          <cell r="E1173" t="str">
            <v>microSync Ultra (40x50lb)</v>
          </cell>
          <cell r="F1173" t="str">
            <v>Short ton</v>
          </cell>
          <cell r="G1173" t="str">
            <v>2000 lb plt (40x50lb)</v>
          </cell>
          <cell r="H1173">
            <v>1924</v>
          </cell>
          <cell r="I1173">
            <v>2251.08</v>
          </cell>
          <cell r="J1173">
            <v>45809</v>
          </cell>
          <cell r="K1173" t="str">
            <v>nutrient</v>
          </cell>
        </row>
        <row r="1174">
          <cell r="E1174" t="str">
            <v>microSync Ultra (40x50lb)</v>
          </cell>
          <cell r="F1174" t="str">
            <v>Short ton</v>
          </cell>
          <cell r="G1174" t="str">
            <v>2000 lb plt (40x50lb)</v>
          </cell>
          <cell r="H1174">
            <v>1663</v>
          </cell>
          <cell r="I1174">
            <v>2000</v>
          </cell>
          <cell r="J1174">
            <v>45809</v>
          </cell>
          <cell r="K1174" t="str">
            <v>nutrient</v>
          </cell>
        </row>
        <row r="1175">
          <cell r="E1175" t="str">
            <v>microSync Ultra (40x50lb)</v>
          </cell>
          <cell r="F1175" t="str">
            <v>Short ton</v>
          </cell>
          <cell r="G1175" t="str">
            <v>2000 lb plt (40x50lb)</v>
          </cell>
          <cell r="H1175">
            <v>1634</v>
          </cell>
          <cell r="I1175">
            <v>2000</v>
          </cell>
          <cell r="J1175">
            <v>45809</v>
          </cell>
          <cell r="K1175" t="str">
            <v>nutrient</v>
          </cell>
        </row>
        <row r="1176">
          <cell r="E1176" t="str">
            <v>microSync Ultra (40x50lb)</v>
          </cell>
          <cell r="F1176" t="str">
            <v>Short ton</v>
          </cell>
          <cell r="G1176" t="str">
            <v>2000 lb plt (40x50lb)</v>
          </cell>
          <cell r="H1176">
            <v>1924</v>
          </cell>
          <cell r="J1176">
            <v>45689</v>
          </cell>
          <cell r="K1176" t="str">
            <v>nutrient</v>
          </cell>
        </row>
        <row r="1177">
          <cell r="E1177" t="str">
            <v>microSync Ultra (40x50lb)</v>
          </cell>
          <cell r="F1177" t="str">
            <v>Short ton</v>
          </cell>
          <cell r="G1177" t="str">
            <v>2000 lb plt (40x50lb)</v>
          </cell>
          <cell r="H1177">
            <v>1924</v>
          </cell>
          <cell r="J1177">
            <v>45689</v>
          </cell>
          <cell r="K1177" t="str">
            <v>nutrient</v>
          </cell>
        </row>
        <row r="1178">
          <cell r="E1178" t="str">
            <v>microSync Ultra (40x50lb)</v>
          </cell>
          <cell r="F1178" t="str">
            <v>Short ton</v>
          </cell>
          <cell r="G1178" t="str">
            <v>2000 lb plt (40x50lb)</v>
          </cell>
          <cell r="H1178">
            <v>1886</v>
          </cell>
          <cell r="J1178">
            <v>45839</v>
          </cell>
          <cell r="K1178" t="str">
            <v>nutrient</v>
          </cell>
        </row>
        <row r="1179">
          <cell r="E1179" t="str">
            <v>microSync Ultra (bulk)</v>
          </cell>
          <cell r="F1179" t="str">
            <v>Short ton</v>
          </cell>
          <cell r="G1179" t="str">
            <v>bulk</v>
          </cell>
          <cell r="H1179">
            <v>1558</v>
          </cell>
          <cell r="I1179">
            <v>1876</v>
          </cell>
          <cell r="J1179">
            <v>45809</v>
          </cell>
          <cell r="K1179" t="str">
            <v>nutrient</v>
          </cell>
        </row>
        <row r="1180">
          <cell r="E1180" t="str">
            <v>microSync Ultra (bulk)</v>
          </cell>
          <cell r="F1180" t="str">
            <v>Short ton</v>
          </cell>
          <cell r="G1180" t="str">
            <v>bulk</v>
          </cell>
          <cell r="H1180">
            <v>1558</v>
          </cell>
          <cell r="I1180">
            <v>1876</v>
          </cell>
          <cell r="J1180">
            <v>45809</v>
          </cell>
          <cell r="K1180" t="str">
            <v>nutrient</v>
          </cell>
        </row>
        <row r="1181">
          <cell r="E1181" t="str">
            <v>microSync Ultra (bulk)</v>
          </cell>
          <cell r="F1181" t="str">
            <v>Short ton</v>
          </cell>
          <cell r="G1181" t="str">
            <v>bulk</v>
          </cell>
          <cell r="H1181">
            <v>1682.64</v>
          </cell>
          <cell r="I1181">
            <v>1876</v>
          </cell>
          <cell r="J1181">
            <v>45809</v>
          </cell>
          <cell r="K1181" t="str">
            <v>nutrient</v>
          </cell>
        </row>
        <row r="1182">
          <cell r="E1182" t="str">
            <v>microSync Ultra (bulk)</v>
          </cell>
          <cell r="F1182" t="str">
            <v>Short ton</v>
          </cell>
          <cell r="G1182" t="str">
            <v>bulk</v>
          </cell>
          <cell r="H1182">
            <v>1558</v>
          </cell>
          <cell r="I1182">
            <v>1876</v>
          </cell>
          <cell r="J1182">
            <v>45809</v>
          </cell>
          <cell r="K1182" t="str">
            <v>nutrient</v>
          </cell>
        </row>
        <row r="1183">
          <cell r="E1183" t="str">
            <v>microSync Ultra (bulk)</v>
          </cell>
          <cell r="F1183" t="str">
            <v>Short ton</v>
          </cell>
          <cell r="G1183" t="str">
            <v>bulk</v>
          </cell>
          <cell r="H1183">
            <v>1767</v>
          </cell>
          <cell r="J1183">
            <v>45809</v>
          </cell>
          <cell r="K1183" t="str">
            <v>nutrient</v>
          </cell>
        </row>
        <row r="1184">
          <cell r="E1184" t="str">
            <v>microSync Ultra (bulk)</v>
          </cell>
          <cell r="F1184" t="str">
            <v>Short ton</v>
          </cell>
          <cell r="G1184" t="str">
            <v>bulk</v>
          </cell>
          <cell r="H1184">
            <v>1767</v>
          </cell>
          <cell r="I1184">
            <v>1876</v>
          </cell>
          <cell r="J1184">
            <v>45809</v>
          </cell>
          <cell r="K1184" t="str">
            <v>nutrient</v>
          </cell>
        </row>
        <row r="1185">
          <cell r="E1185" t="str">
            <v>microSync Ultra (bulk)</v>
          </cell>
          <cell r="F1185" t="str">
            <v>Short ton</v>
          </cell>
          <cell r="G1185" t="str">
            <v>bulk</v>
          </cell>
          <cell r="H1185">
            <v>1767</v>
          </cell>
          <cell r="J1185">
            <v>45809</v>
          </cell>
          <cell r="K1185" t="str">
            <v>nutrient</v>
          </cell>
        </row>
        <row r="1186">
          <cell r="E1186" t="str">
            <v>microSync Ultra (bulk)</v>
          </cell>
          <cell r="F1186" t="str">
            <v>Short ton</v>
          </cell>
          <cell r="G1186" t="str">
            <v>bulk</v>
          </cell>
          <cell r="H1186">
            <v>1767</v>
          </cell>
          <cell r="J1186">
            <v>45809</v>
          </cell>
          <cell r="K1186" t="str">
            <v>nutrient</v>
          </cell>
        </row>
        <row r="1187">
          <cell r="E1187" t="str">
            <v>microSync Ultra (bulk)</v>
          </cell>
          <cell r="F1187" t="str">
            <v>Short ton</v>
          </cell>
          <cell r="G1187" t="str">
            <v>bulk</v>
          </cell>
          <cell r="H1187">
            <v>1558</v>
          </cell>
          <cell r="I1187">
            <v>1876</v>
          </cell>
          <cell r="J1187">
            <v>45809</v>
          </cell>
          <cell r="K1187" t="str">
            <v>nutrient</v>
          </cell>
        </row>
        <row r="1188">
          <cell r="E1188" t="str">
            <v>microSync Ultra (bulk)</v>
          </cell>
          <cell r="F1188" t="str">
            <v>Short ton</v>
          </cell>
          <cell r="G1188" t="str">
            <v>bulk</v>
          </cell>
          <cell r="H1188">
            <v>1529</v>
          </cell>
          <cell r="I1188">
            <v>1876</v>
          </cell>
          <cell r="J1188">
            <v>45809</v>
          </cell>
          <cell r="K1188" t="str">
            <v>nutrient</v>
          </cell>
        </row>
        <row r="1189">
          <cell r="E1189" t="str">
            <v>microSync Ultra (bulk)</v>
          </cell>
          <cell r="F1189" t="str">
            <v>Short ton</v>
          </cell>
          <cell r="G1189" t="str">
            <v>bulk</v>
          </cell>
          <cell r="H1189">
            <v>1819</v>
          </cell>
          <cell r="J1189">
            <v>45689</v>
          </cell>
          <cell r="K1189" t="str">
            <v>nutrient</v>
          </cell>
        </row>
        <row r="1190">
          <cell r="E1190" t="str">
            <v>microSync Ultra (bulk)</v>
          </cell>
          <cell r="F1190" t="str">
            <v>Short ton</v>
          </cell>
          <cell r="G1190" t="str">
            <v>bulk</v>
          </cell>
          <cell r="H1190">
            <v>1819</v>
          </cell>
          <cell r="J1190">
            <v>45689</v>
          </cell>
          <cell r="K1190" t="str">
            <v>nutrient</v>
          </cell>
        </row>
        <row r="1191">
          <cell r="E1191" t="str">
            <v>microSync Ultra (bulk)</v>
          </cell>
          <cell r="F1191" t="str">
            <v>Short ton</v>
          </cell>
          <cell r="G1191" t="str">
            <v>bulk</v>
          </cell>
          <cell r="H1191">
            <v>1767</v>
          </cell>
          <cell r="J1191">
            <v>45839</v>
          </cell>
          <cell r="K1191" t="str">
            <v>nutrient</v>
          </cell>
        </row>
        <row r="1192">
          <cell r="E1192" t="str">
            <v>microSync Zinc 10% (1x2000lb)</v>
          </cell>
          <cell r="F1192" t="str">
            <v>Short ton</v>
          </cell>
          <cell r="G1192" t="str">
            <v>2000 lb plt (1x2000lb)</v>
          </cell>
          <cell r="H1192">
            <v>1701</v>
          </cell>
          <cell r="I1192">
            <v>2043</v>
          </cell>
          <cell r="J1192">
            <v>45809</v>
          </cell>
          <cell r="K1192" t="str">
            <v>nutrient</v>
          </cell>
        </row>
        <row r="1193">
          <cell r="E1193" t="str">
            <v>microSync Zinc 10% (1x2000lb)</v>
          </cell>
          <cell r="F1193" t="str">
            <v>Short ton</v>
          </cell>
          <cell r="G1193" t="str">
            <v>2000 lb plt (1x2000lb)</v>
          </cell>
          <cell r="H1193">
            <v>1701</v>
          </cell>
          <cell r="I1193">
            <v>2043</v>
          </cell>
          <cell r="J1193">
            <v>45809</v>
          </cell>
          <cell r="K1193" t="str">
            <v>nutrient</v>
          </cell>
        </row>
        <row r="1194">
          <cell r="E1194" t="str">
            <v>microSync Zinc 10% (1x2000lb)</v>
          </cell>
          <cell r="F1194" t="str">
            <v>Short ton</v>
          </cell>
          <cell r="G1194" t="str">
            <v>2000 lb plt (1x2000lb)</v>
          </cell>
          <cell r="H1194">
            <v>1949</v>
          </cell>
          <cell r="I1194">
            <v>2280.33</v>
          </cell>
          <cell r="J1194">
            <v>45809</v>
          </cell>
          <cell r="K1194" t="str">
            <v>nutrient</v>
          </cell>
        </row>
        <row r="1195">
          <cell r="E1195" t="str">
            <v>microSync Zinc 10% (1x2000lb)</v>
          </cell>
          <cell r="F1195" t="str">
            <v>Short ton</v>
          </cell>
          <cell r="G1195" t="str">
            <v>2000 lb plt (1x2000lb)</v>
          </cell>
          <cell r="H1195">
            <v>1837.0800000000002</v>
          </cell>
          <cell r="I1195">
            <v>2043</v>
          </cell>
          <cell r="J1195">
            <v>45809</v>
          </cell>
          <cell r="K1195" t="str">
            <v>nutrient</v>
          </cell>
        </row>
        <row r="1196">
          <cell r="E1196" t="str">
            <v>microSync Zinc 10% (1x2000lb)</v>
          </cell>
          <cell r="F1196" t="str">
            <v>Short ton</v>
          </cell>
          <cell r="G1196" t="str">
            <v>2000 lb plt (1x2000lb)</v>
          </cell>
          <cell r="H1196">
            <v>1701</v>
          </cell>
          <cell r="I1196">
            <v>2043</v>
          </cell>
          <cell r="J1196">
            <v>45809</v>
          </cell>
          <cell r="K1196" t="str">
            <v>nutrient</v>
          </cell>
        </row>
        <row r="1197">
          <cell r="E1197" t="str">
            <v>microSync Zinc 10% (1x2000lb)</v>
          </cell>
          <cell r="F1197" t="str">
            <v>Short ton</v>
          </cell>
          <cell r="G1197" t="str">
            <v>2000 lb plt (1x2000lb)</v>
          </cell>
          <cell r="H1197">
            <v>1931</v>
          </cell>
          <cell r="J1197">
            <v>45809</v>
          </cell>
          <cell r="K1197" t="str">
            <v>nutrient</v>
          </cell>
        </row>
        <row r="1198">
          <cell r="E1198" t="str">
            <v>microSync Zinc 10% (1x2000lb)</v>
          </cell>
          <cell r="F1198" t="str">
            <v>Short ton</v>
          </cell>
          <cell r="G1198" t="str">
            <v>2000 lb plt (1x2000lb)</v>
          </cell>
          <cell r="H1198">
            <v>1931</v>
          </cell>
          <cell r="I1198">
            <v>2043</v>
          </cell>
          <cell r="J1198">
            <v>45809</v>
          </cell>
          <cell r="K1198" t="str">
            <v>nutrient</v>
          </cell>
        </row>
        <row r="1199">
          <cell r="E1199" t="str">
            <v>microSync Zinc 10% (1x2000lb)</v>
          </cell>
          <cell r="F1199" t="str">
            <v>Short ton</v>
          </cell>
          <cell r="G1199" t="str">
            <v>2000 lb plt (1x2000lb)</v>
          </cell>
          <cell r="H1199">
            <v>1931</v>
          </cell>
          <cell r="J1199">
            <v>45809</v>
          </cell>
          <cell r="K1199" t="str">
            <v>nutrient</v>
          </cell>
        </row>
        <row r="1200">
          <cell r="E1200" t="str">
            <v>microSync Zinc 10% (1x2000lb)</v>
          </cell>
          <cell r="F1200" t="str">
            <v>Short ton</v>
          </cell>
          <cell r="G1200" t="str">
            <v>2000 lb plt (1x2000lb)</v>
          </cell>
          <cell r="H1200">
            <v>1931</v>
          </cell>
          <cell r="J1200">
            <v>45809</v>
          </cell>
          <cell r="K1200" t="str">
            <v>nutrient</v>
          </cell>
        </row>
        <row r="1201">
          <cell r="E1201" t="str">
            <v>microSync Zinc 10% (1x2000lb)</v>
          </cell>
          <cell r="F1201" t="str">
            <v>Short ton</v>
          </cell>
          <cell r="G1201" t="str">
            <v>2000 lb plt (1x2000lb)</v>
          </cell>
          <cell r="H1201">
            <v>2343</v>
          </cell>
          <cell r="J1201">
            <v>45809</v>
          </cell>
          <cell r="K1201" t="str">
            <v>nutrient</v>
          </cell>
        </row>
        <row r="1202">
          <cell r="E1202" t="str">
            <v>microSync Zinc 10% (1x2000lb)</v>
          </cell>
          <cell r="F1202" t="str">
            <v>Short ton</v>
          </cell>
          <cell r="G1202" t="str">
            <v>2000 lb plt (1x2000lb)</v>
          </cell>
          <cell r="H1202">
            <v>1949</v>
          </cell>
          <cell r="I1202">
            <v>2280.33</v>
          </cell>
          <cell r="J1202">
            <v>45809</v>
          </cell>
          <cell r="K1202" t="str">
            <v>nutrient</v>
          </cell>
        </row>
        <row r="1203">
          <cell r="E1203" t="str">
            <v>microSync Zinc 10% (1x2000lb)</v>
          </cell>
          <cell r="F1203" t="str">
            <v>Short ton</v>
          </cell>
          <cell r="G1203" t="str">
            <v>2000 lb plt (1x2000lb)</v>
          </cell>
          <cell r="H1203">
            <v>1701</v>
          </cell>
          <cell r="I1203">
            <v>2043</v>
          </cell>
          <cell r="J1203">
            <v>45809</v>
          </cell>
          <cell r="K1203" t="str">
            <v>nutrient</v>
          </cell>
        </row>
        <row r="1204">
          <cell r="E1204" t="str">
            <v>microSync Zinc 10% (1x2000lb)</v>
          </cell>
          <cell r="F1204" t="str">
            <v>Short ton</v>
          </cell>
          <cell r="G1204" t="str">
            <v>2000 lb plt (1x2000lb)</v>
          </cell>
          <cell r="H1204">
            <v>1670</v>
          </cell>
          <cell r="I1204">
            <v>2043</v>
          </cell>
          <cell r="J1204">
            <v>45809</v>
          </cell>
          <cell r="K1204" t="str">
            <v>nutrient</v>
          </cell>
        </row>
        <row r="1205">
          <cell r="E1205" t="str">
            <v>microSync Zinc 10% (1x2000lb)</v>
          </cell>
          <cell r="F1205" t="str">
            <v>Short ton</v>
          </cell>
          <cell r="G1205" t="str">
            <v>2000 lb plt (1x2000lb)</v>
          </cell>
          <cell r="H1205">
            <v>1949</v>
          </cell>
          <cell r="J1205">
            <v>45689</v>
          </cell>
          <cell r="K1205" t="str">
            <v>nutrient</v>
          </cell>
        </row>
        <row r="1206">
          <cell r="E1206" t="str">
            <v>microSync Zinc 10% (1x2000lb)</v>
          </cell>
          <cell r="F1206" t="str">
            <v>Short ton</v>
          </cell>
          <cell r="G1206" t="str">
            <v>2000 lb plt (1x2000lb)</v>
          </cell>
          <cell r="H1206">
            <v>1949</v>
          </cell>
          <cell r="J1206">
            <v>45689</v>
          </cell>
          <cell r="K1206" t="str">
            <v>nutrient</v>
          </cell>
        </row>
        <row r="1207">
          <cell r="E1207" t="str">
            <v>microSync Zinc 10% (1x2000lb)</v>
          </cell>
          <cell r="F1207" t="str">
            <v>Short ton</v>
          </cell>
          <cell r="G1207" t="str">
            <v>2000 lb plt (1x2000lb)</v>
          </cell>
          <cell r="H1207">
            <v>1931</v>
          </cell>
          <cell r="J1207">
            <v>45839</v>
          </cell>
          <cell r="K1207" t="str">
            <v>nutrient</v>
          </cell>
        </row>
        <row r="1208">
          <cell r="E1208" t="str">
            <v>microSync Zinc 10% (40x50lb)</v>
          </cell>
          <cell r="F1208" t="str">
            <v>Short ton</v>
          </cell>
          <cell r="G1208" t="str">
            <v>2000 lb plt (40x50lb)</v>
          </cell>
          <cell r="H1208">
            <v>1791</v>
          </cell>
          <cell r="I1208">
            <v>2156</v>
          </cell>
          <cell r="J1208">
            <v>45809</v>
          </cell>
          <cell r="K1208" t="str">
            <v>nutrient</v>
          </cell>
        </row>
        <row r="1209">
          <cell r="E1209" t="str">
            <v>microSync Zinc 10% (40x50lb)</v>
          </cell>
          <cell r="F1209" t="str">
            <v>Short ton</v>
          </cell>
          <cell r="G1209" t="str">
            <v>2000 lb plt (40x50lb)</v>
          </cell>
          <cell r="H1209">
            <v>1791</v>
          </cell>
          <cell r="I1209">
            <v>2156</v>
          </cell>
          <cell r="J1209">
            <v>45809</v>
          </cell>
          <cell r="K1209" t="str">
            <v>nutrient</v>
          </cell>
        </row>
        <row r="1210">
          <cell r="E1210" t="str">
            <v>microSync Zinc 10% (40x50lb)</v>
          </cell>
          <cell r="F1210" t="str">
            <v>Short ton</v>
          </cell>
          <cell r="G1210" t="str">
            <v>2000 lb plt (40x50lb)</v>
          </cell>
          <cell r="H1210">
            <v>2039</v>
          </cell>
          <cell r="I1210">
            <v>2385.6299999999997</v>
          </cell>
          <cell r="J1210">
            <v>45809</v>
          </cell>
          <cell r="K1210" t="str">
            <v>nutrient</v>
          </cell>
        </row>
        <row r="1211">
          <cell r="E1211" t="str">
            <v>microSync Zinc 10% (40x50lb)</v>
          </cell>
          <cell r="F1211" t="str">
            <v>Short ton</v>
          </cell>
          <cell r="G1211" t="str">
            <v>2000 lb plt (40x50lb)</v>
          </cell>
          <cell r="H1211">
            <v>1934.2800000000002</v>
          </cell>
          <cell r="I1211">
            <v>2156</v>
          </cell>
          <cell r="J1211">
            <v>45809</v>
          </cell>
          <cell r="K1211" t="str">
            <v>nutrient</v>
          </cell>
        </row>
        <row r="1212">
          <cell r="E1212" t="str">
            <v>microSync Zinc 10% (40x50lb)</v>
          </cell>
          <cell r="F1212" t="str">
            <v>Short ton</v>
          </cell>
          <cell r="G1212" t="str">
            <v>2000 lb plt (40x50lb)</v>
          </cell>
          <cell r="H1212">
            <v>1791</v>
          </cell>
          <cell r="I1212">
            <v>2156</v>
          </cell>
          <cell r="J1212">
            <v>45809</v>
          </cell>
          <cell r="K1212" t="str">
            <v>nutrient</v>
          </cell>
        </row>
        <row r="1213">
          <cell r="E1213" t="str">
            <v>microSync Zinc 10% (40x50lb)</v>
          </cell>
          <cell r="F1213" t="str">
            <v>Short ton</v>
          </cell>
          <cell r="G1213" t="str">
            <v>2000 lb plt (40x50lb)</v>
          </cell>
          <cell r="H1213">
            <v>2030</v>
          </cell>
          <cell r="J1213">
            <v>45809</v>
          </cell>
          <cell r="K1213" t="str">
            <v>nutrient</v>
          </cell>
        </row>
        <row r="1214">
          <cell r="E1214" t="str">
            <v>microSync Zinc 10% (40x50lb)</v>
          </cell>
          <cell r="F1214" t="str">
            <v>Short ton</v>
          </cell>
          <cell r="G1214" t="str">
            <v>2000 lb plt (40x50lb)</v>
          </cell>
          <cell r="H1214">
            <v>2030</v>
          </cell>
          <cell r="I1214">
            <v>2156</v>
          </cell>
          <cell r="J1214">
            <v>45809</v>
          </cell>
          <cell r="K1214" t="str">
            <v>nutrient</v>
          </cell>
        </row>
        <row r="1215">
          <cell r="E1215" t="str">
            <v>microSync Zinc 10% (40x50lb)</v>
          </cell>
          <cell r="F1215" t="str">
            <v>Short ton</v>
          </cell>
          <cell r="G1215" t="str">
            <v>2000 lb plt (40x50lb)</v>
          </cell>
          <cell r="H1215">
            <v>2030</v>
          </cell>
          <cell r="J1215">
            <v>45809</v>
          </cell>
          <cell r="K1215" t="str">
            <v>nutrient</v>
          </cell>
        </row>
        <row r="1216">
          <cell r="E1216" t="str">
            <v>microSync Zinc 10% (40x50lb)</v>
          </cell>
          <cell r="F1216" t="str">
            <v>Short ton</v>
          </cell>
          <cell r="G1216" t="str">
            <v>2000 lb plt (40x50lb)</v>
          </cell>
          <cell r="H1216">
            <v>2030</v>
          </cell>
          <cell r="J1216">
            <v>45809</v>
          </cell>
          <cell r="K1216" t="str">
            <v>nutrient</v>
          </cell>
        </row>
        <row r="1217">
          <cell r="E1217" t="str">
            <v>microSync Zinc 10% (40x50lb)</v>
          </cell>
          <cell r="F1217" t="str">
            <v>Short ton</v>
          </cell>
          <cell r="G1217" t="str">
            <v>2000 lb plt (40x50lb)</v>
          </cell>
          <cell r="H1217">
            <v>2456</v>
          </cell>
          <cell r="J1217">
            <v>45809</v>
          </cell>
          <cell r="K1217" t="str">
            <v>nutrient</v>
          </cell>
        </row>
        <row r="1218">
          <cell r="E1218" t="str">
            <v>microSync Zinc 10% (40x50lb)</v>
          </cell>
          <cell r="F1218" t="str">
            <v>Short ton</v>
          </cell>
          <cell r="G1218" t="str">
            <v>2000 lb plt (40x50lb)</v>
          </cell>
          <cell r="H1218">
            <v>2039</v>
          </cell>
          <cell r="I1218">
            <v>2385.6299999999997</v>
          </cell>
          <cell r="J1218">
            <v>45809</v>
          </cell>
          <cell r="K1218" t="str">
            <v>nutrient</v>
          </cell>
        </row>
        <row r="1219">
          <cell r="E1219" t="str">
            <v>microSync Zinc 10% (40x50lb)</v>
          </cell>
          <cell r="F1219" t="str">
            <v>Short ton</v>
          </cell>
          <cell r="G1219" t="str">
            <v>2000 lb plt (40x50lb)</v>
          </cell>
          <cell r="H1219">
            <v>1791</v>
          </cell>
          <cell r="I1219">
            <v>2156</v>
          </cell>
          <cell r="J1219">
            <v>45809</v>
          </cell>
          <cell r="K1219" t="str">
            <v>nutrient</v>
          </cell>
        </row>
        <row r="1220">
          <cell r="E1220" t="str">
            <v>microSync Zinc 10% (40x50lb)</v>
          </cell>
          <cell r="F1220" t="str">
            <v>Short ton</v>
          </cell>
          <cell r="G1220" t="str">
            <v>2000 lb plt (40x50lb)</v>
          </cell>
          <cell r="H1220">
            <v>1760</v>
          </cell>
          <cell r="I1220">
            <v>2156</v>
          </cell>
          <cell r="J1220">
            <v>45809</v>
          </cell>
          <cell r="K1220" t="str">
            <v>nutrient</v>
          </cell>
        </row>
        <row r="1221">
          <cell r="E1221" t="str">
            <v>microSync Zinc 10% (40x50lb)</v>
          </cell>
          <cell r="F1221" t="str">
            <v>Short ton</v>
          </cell>
          <cell r="G1221" t="str">
            <v>2000 lb plt (40x50lb)</v>
          </cell>
          <cell r="H1221">
            <v>2039</v>
          </cell>
          <cell r="J1221">
            <v>45689</v>
          </cell>
          <cell r="K1221" t="str">
            <v>nutrient</v>
          </cell>
        </row>
        <row r="1222">
          <cell r="E1222" t="str">
            <v>microSync Zinc 10% (40x50lb)</v>
          </cell>
          <cell r="F1222" t="str">
            <v>Short ton</v>
          </cell>
          <cell r="G1222" t="str">
            <v>2000 lb plt (40x50lb)</v>
          </cell>
          <cell r="H1222">
            <v>2039</v>
          </cell>
          <cell r="J1222">
            <v>45689</v>
          </cell>
          <cell r="K1222" t="str">
            <v>nutrient</v>
          </cell>
        </row>
        <row r="1223">
          <cell r="E1223" t="str">
            <v>microSync Zinc 10% (40x50lb)</v>
          </cell>
          <cell r="F1223" t="str">
            <v>Short ton</v>
          </cell>
          <cell r="G1223" t="str">
            <v>2000 lb plt (40x50lb)</v>
          </cell>
          <cell r="H1223">
            <v>2030</v>
          </cell>
          <cell r="J1223">
            <v>45839</v>
          </cell>
          <cell r="K1223" t="str">
            <v>nutrient</v>
          </cell>
        </row>
        <row r="1224">
          <cell r="E1224" t="str">
            <v>microSync Zinc 10% (bulk)</v>
          </cell>
          <cell r="F1224" t="str">
            <v>Short ton</v>
          </cell>
          <cell r="G1224" t="str">
            <v>bulk</v>
          </cell>
          <cell r="H1224">
            <v>1692</v>
          </cell>
          <cell r="I1224">
            <v>2030</v>
          </cell>
          <cell r="J1224">
            <v>45809</v>
          </cell>
          <cell r="K1224" t="str">
            <v>nutrient</v>
          </cell>
        </row>
        <row r="1225">
          <cell r="E1225" t="str">
            <v>microSync Zinc 10% (bulk)</v>
          </cell>
          <cell r="F1225" t="str">
            <v>Short ton</v>
          </cell>
          <cell r="G1225" t="str">
            <v>bulk</v>
          </cell>
          <cell r="H1225">
            <v>1692</v>
          </cell>
          <cell r="I1225">
            <v>2030</v>
          </cell>
          <cell r="J1225">
            <v>45809</v>
          </cell>
          <cell r="K1225" t="str">
            <v>nutrient</v>
          </cell>
        </row>
        <row r="1226">
          <cell r="E1226" t="str">
            <v>microSync Zinc 10% (bulk)</v>
          </cell>
          <cell r="F1226" t="str">
            <v>Short ton</v>
          </cell>
          <cell r="G1226" t="str">
            <v>bulk</v>
          </cell>
          <cell r="H1226">
            <v>1827.3600000000001</v>
          </cell>
          <cell r="I1226">
            <v>2030</v>
          </cell>
          <cell r="J1226">
            <v>45809</v>
          </cell>
          <cell r="K1226" t="str">
            <v>nutrient</v>
          </cell>
        </row>
        <row r="1227">
          <cell r="E1227" t="str">
            <v>microSync Zinc 10% (bulk)</v>
          </cell>
          <cell r="F1227" t="str">
            <v>Short ton</v>
          </cell>
          <cell r="G1227" t="str">
            <v>bulk</v>
          </cell>
          <cell r="H1227">
            <v>1692</v>
          </cell>
          <cell r="I1227">
            <v>2030</v>
          </cell>
          <cell r="J1227">
            <v>45809</v>
          </cell>
          <cell r="K1227" t="str">
            <v>nutrient</v>
          </cell>
        </row>
        <row r="1228">
          <cell r="E1228" t="str">
            <v>microSync Zinc 10% (bulk)</v>
          </cell>
          <cell r="F1228" t="str">
            <v>Short ton</v>
          </cell>
          <cell r="G1228" t="str">
            <v>bulk</v>
          </cell>
          <cell r="H1228">
            <v>1917</v>
          </cell>
          <cell r="J1228">
            <v>45809</v>
          </cell>
          <cell r="K1228" t="str">
            <v>nutrient</v>
          </cell>
        </row>
        <row r="1229">
          <cell r="E1229" t="str">
            <v>microSync Zinc 10% (bulk)</v>
          </cell>
          <cell r="F1229" t="str">
            <v>Short ton</v>
          </cell>
          <cell r="G1229" t="str">
            <v>bulk</v>
          </cell>
          <cell r="H1229">
            <v>1917</v>
          </cell>
          <cell r="I1229">
            <v>2030</v>
          </cell>
          <cell r="J1229">
            <v>45809</v>
          </cell>
          <cell r="K1229" t="str">
            <v>nutrient</v>
          </cell>
        </row>
        <row r="1230">
          <cell r="E1230" t="str">
            <v>microSync Zinc 10% (bulk)</v>
          </cell>
          <cell r="F1230" t="str">
            <v>Short ton</v>
          </cell>
          <cell r="G1230" t="str">
            <v>bulk</v>
          </cell>
          <cell r="H1230">
            <v>1917</v>
          </cell>
          <cell r="J1230">
            <v>45809</v>
          </cell>
          <cell r="K1230" t="str">
            <v>nutrient</v>
          </cell>
        </row>
        <row r="1231">
          <cell r="E1231" t="str">
            <v>microSync Zinc 10% (bulk)</v>
          </cell>
          <cell r="F1231" t="str">
            <v>Short ton</v>
          </cell>
          <cell r="G1231" t="str">
            <v>bulk</v>
          </cell>
          <cell r="H1231">
            <v>1917</v>
          </cell>
          <cell r="J1231">
            <v>45809</v>
          </cell>
          <cell r="K1231" t="str">
            <v>nutrient</v>
          </cell>
        </row>
        <row r="1232">
          <cell r="E1232" t="str">
            <v>microSync Zinc 10% (bulk)</v>
          </cell>
          <cell r="F1232" t="str">
            <v>Short ton</v>
          </cell>
          <cell r="G1232" t="str">
            <v>bulk</v>
          </cell>
          <cell r="H1232">
            <v>1692</v>
          </cell>
          <cell r="I1232">
            <v>2030</v>
          </cell>
          <cell r="J1232">
            <v>45809</v>
          </cell>
          <cell r="K1232" t="str">
            <v>nutrient</v>
          </cell>
        </row>
        <row r="1233">
          <cell r="E1233" t="str">
            <v>microSync Zinc 10% (bulk)</v>
          </cell>
          <cell r="F1233" t="str">
            <v>Short ton</v>
          </cell>
          <cell r="G1233" t="str">
            <v>bulk</v>
          </cell>
          <cell r="H1233">
            <v>1661</v>
          </cell>
          <cell r="I1233">
            <v>2030</v>
          </cell>
          <cell r="J1233">
            <v>45809</v>
          </cell>
          <cell r="K1233" t="str">
            <v>nutrient</v>
          </cell>
        </row>
        <row r="1234">
          <cell r="E1234" t="str">
            <v>microSync Zinc 10% (bulk)</v>
          </cell>
          <cell r="F1234" t="str">
            <v>Short ton</v>
          </cell>
          <cell r="G1234" t="str">
            <v>bulk</v>
          </cell>
          <cell r="H1234">
            <v>1940</v>
          </cell>
          <cell r="J1234">
            <v>45689</v>
          </cell>
          <cell r="K1234" t="str">
            <v>nutrient</v>
          </cell>
        </row>
        <row r="1235">
          <cell r="E1235" t="str">
            <v>microSync Zinc 10% (bulk)</v>
          </cell>
          <cell r="F1235" t="str">
            <v>Short ton</v>
          </cell>
          <cell r="G1235" t="str">
            <v>bulk</v>
          </cell>
          <cell r="H1235">
            <v>1940</v>
          </cell>
          <cell r="J1235">
            <v>45689</v>
          </cell>
          <cell r="K1235" t="str">
            <v>nutrient</v>
          </cell>
        </row>
        <row r="1236">
          <cell r="E1236" t="str">
            <v>microSync Zinc 10% (bulk)</v>
          </cell>
          <cell r="F1236" t="str">
            <v>Short ton</v>
          </cell>
          <cell r="G1236" t="str">
            <v>bulk</v>
          </cell>
          <cell r="H1236">
            <v>1917</v>
          </cell>
          <cell r="J1236">
            <v>45839</v>
          </cell>
          <cell r="K1236" t="str">
            <v>nutrient</v>
          </cell>
        </row>
        <row r="1237">
          <cell r="E1237" t="str">
            <v>N-Charge G (2.5 gal)</v>
          </cell>
          <cell r="F1237" t="str">
            <v>Gal</v>
          </cell>
          <cell r="G1237" t="str">
            <v>180 gal plt (36 cs x (2x2.5))</v>
          </cell>
          <cell r="H1237">
            <v>110.25000000000001</v>
          </cell>
          <cell r="I1237">
            <v>131.18</v>
          </cell>
          <cell r="J1237">
            <v>45809</v>
          </cell>
          <cell r="K1237" t="str">
            <v>fertilizer enhancer</v>
          </cell>
        </row>
        <row r="1238">
          <cell r="E1238" t="str">
            <v>N-Charge G (2.5 gal)</v>
          </cell>
          <cell r="F1238" t="str">
            <v>Gal</v>
          </cell>
          <cell r="G1238" t="str">
            <v>180 gal plt (36 cs x (2x2.5))</v>
          </cell>
          <cell r="H1238">
            <v>110.25000000000001</v>
          </cell>
          <cell r="I1238">
            <v>131.17500000000001</v>
          </cell>
          <cell r="J1238">
            <v>45809</v>
          </cell>
          <cell r="K1238" t="str">
            <v>fertilizer enhancer</v>
          </cell>
        </row>
        <row r="1239">
          <cell r="E1239" t="str">
            <v>N-Charge G (2.5 gal)</v>
          </cell>
          <cell r="F1239" t="str">
            <v>Gal</v>
          </cell>
          <cell r="G1239" t="str">
            <v>180 gal plt (36 cs x (2x2.5))</v>
          </cell>
          <cell r="H1239">
            <v>119.07000000000002</v>
          </cell>
          <cell r="I1239">
            <v>131.18</v>
          </cell>
          <cell r="J1239">
            <v>45809</v>
          </cell>
          <cell r="K1239" t="str">
            <v>fertilizer enhancer</v>
          </cell>
        </row>
        <row r="1240">
          <cell r="E1240" t="str">
            <v>N-Charge G (2.5 gal)</v>
          </cell>
          <cell r="F1240" t="str">
            <v>Gal</v>
          </cell>
          <cell r="G1240" t="str">
            <v>180 gal plt (36 cs x (2x2.5))</v>
          </cell>
          <cell r="H1240">
            <v>110.25000000000001</v>
          </cell>
          <cell r="I1240">
            <v>131.17500000000001</v>
          </cell>
          <cell r="J1240">
            <v>45809</v>
          </cell>
          <cell r="K1240" t="str">
            <v>fertilizer enhancer</v>
          </cell>
        </row>
        <row r="1241">
          <cell r="E1241" t="str">
            <v>N-Charge G (2.5 gal)</v>
          </cell>
          <cell r="F1241" t="str">
            <v>Gal</v>
          </cell>
          <cell r="G1241" t="str">
            <v>180 gal plt (36 cs x (2x2.5))</v>
          </cell>
          <cell r="H1241">
            <v>123.48000000000003</v>
          </cell>
          <cell r="J1241">
            <v>45809</v>
          </cell>
          <cell r="K1241" t="str">
            <v>fertilizer enhancer</v>
          </cell>
        </row>
        <row r="1242">
          <cell r="E1242" t="str">
            <v>N-Charge G (2.5 gal)</v>
          </cell>
          <cell r="F1242" t="str">
            <v>Gal</v>
          </cell>
          <cell r="G1242" t="str">
            <v>180 gal plt (36 cs x (2x2.5))</v>
          </cell>
          <cell r="H1242">
            <v>123.48000000000003</v>
          </cell>
          <cell r="I1242">
            <v>131.17500000000001</v>
          </cell>
          <cell r="J1242">
            <v>45809</v>
          </cell>
          <cell r="K1242" t="str">
            <v>fertilizer enhancer</v>
          </cell>
        </row>
        <row r="1243">
          <cell r="E1243" t="str">
            <v>N-Charge G (2.5 gal)</v>
          </cell>
          <cell r="F1243" t="str">
            <v>Gal</v>
          </cell>
          <cell r="G1243" t="str">
            <v>180 gal plt (36 cs x (2x2.5))</v>
          </cell>
          <cell r="H1243">
            <v>124.62</v>
          </cell>
          <cell r="J1243">
            <v>45832</v>
          </cell>
          <cell r="K1243" t="str">
            <v>fertilizer enhancer</v>
          </cell>
        </row>
        <row r="1244">
          <cell r="E1244" t="str">
            <v>N-Charge G (2.5 gal)</v>
          </cell>
          <cell r="F1244" t="str">
            <v>Gal</v>
          </cell>
          <cell r="G1244" t="str">
            <v>180 gal plt (36 cs x (2x2.5))</v>
          </cell>
          <cell r="H1244">
            <v>123.48000000000003</v>
          </cell>
          <cell r="J1244">
            <v>45809</v>
          </cell>
          <cell r="K1244" t="str">
            <v>fertilizer enhancer</v>
          </cell>
        </row>
        <row r="1245">
          <cell r="E1245" t="str">
            <v>N-Charge G (2.5 gal)</v>
          </cell>
          <cell r="F1245" t="str">
            <v>Gal</v>
          </cell>
          <cell r="G1245" t="str">
            <v>180 gal plt (36 cs x (2x2.5))</v>
          </cell>
          <cell r="H1245">
            <v>123.48000000000003</v>
          </cell>
          <cell r="J1245">
            <v>45809</v>
          </cell>
          <cell r="K1245" t="str">
            <v>fertilizer enhancer</v>
          </cell>
        </row>
        <row r="1246">
          <cell r="E1246" t="str">
            <v>N-Charge G (2.5 gal)</v>
          </cell>
          <cell r="F1246" t="str">
            <v>Gal</v>
          </cell>
          <cell r="G1246" t="str">
            <v>180 gal plt (36 cs x (2x2.5))</v>
          </cell>
          <cell r="H1246">
            <v>123.48000000000003</v>
          </cell>
          <cell r="J1246">
            <v>45809</v>
          </cell>
          <cell r="K1246" t="str">
            <v>fertilizer enhancer</v>
          </cell>
        </row>
        <row r="1247">
          <cell r="E1247" t="str">
            <v>N-Charge G (2.5 gal)</v>
          </cell>
          <cell r="F1247" t="str">
            <v>Gal</v>
          </cell>
          <cell r="G1247" t="str">
            <v>180 gal plt (36 cs x (2x2.5))</v>
          </cell>
          <cell r="H1247">
            <v>110.25000000000001</v>
          </cell>
          <cell r="I1247">
            <v>131.17500000000001</v>
          </cell>
          <cell r="J1247">
            <v>45809</v>
          </cell>
          <cell r="K1247" t="str">
            <v>fertilizer enhancer</v>
          </cell>
        </row>
        <row r="1248">
          <cell r="E1248" t="str">
            <v>N-Charge G (2.5 gal)</v>
          </cell>
          <cell r="F1248" t="str">
            <v>Gal</v>
          </cell>
          <cell r="G1248" t="str">
            <v>180 gal plt (36 cs x (2x2.5))</v>
          </cell>
          <cell r="H1248">
            <v>123.48000000000003</v>
          </cell>
          <cell r="J1248">
            <v>45809</v>
          </cell>
          <cell r="K1248" t="str">
            <v>fertilizer enhancer</v>
          </cell>
        </row>
        <row r="1249">
          <cell r="E1249" t="str">
            <v>N-Charge G (2.5 gal)</v>
          </cell>
          <cell r="F1249" t="str">
            <v>Gal</v>
          </cell>
          <cell r="G1249" t="str">
            <v>180 gal plt (36 cs x (2x2.5))</v>
          </cell>
          <cell r="H1249">
            <v>110.25</v>
          </cell>
          <cell r="I1249">
            <v>131.17500000000001</v>
          </cell>
          <cell r="J1249">
            <v>45809</v>
          </cell>
          <cell r="K1249" t="str">
            <v>fertilizer enhancer</v>
          </cell>
        </row>
        <row r="1250">
          <cell r="E1250" t="str">
            <v>N-Charge G (2.5 gal)</v>
          </cell>
          <cell r="F1250" t="str">
            <v>Gal</v>
          </cell>
          <cell r="G1250" t="str">
            <v>180 gal plt (36 cs x (2x2.5))</v>
          </cell>
          <cell r="H1250">
            <v>122.5</v>
          </cell>
          <cell r="J1250">
            <v>45689</v>
          </cell>
          <cell r="K1250" t="str">
            <v>fertilizer enhancer</v>
          </cell>
        </row>
        <row r="1251">
          <cell r="E1251" t="str">
            <v>N-Charge G (2.5 gal)</v>
          </cell>
          <cell r="F1251" t="str">
            <v>Gal</v>
          </cell>
          <cell r="G1251" t="str">
            <v>180 gal plt (36 cs x (2x2.5))</v>
          </cell>
          <cell r="H1251">
            <v>122.5</v>
          </cell>
          <cell r="J1251">
            <v>45689</v>
          </cell>
          <cell r="K1251" t="str">
            <v>fertilizer enhancer</v>
          </cell>
        </row>
        <row r="1252">
          <cell r="E1252" t="str">
            <v>N-Charge G (2.5 gal)</v>
          </cell>
          <cell r="F1252" t="str">
            <v>Gal</v>
          </cell>
          <cell r="G1252" t="str">
            <v>180 gal plt (36 cs x (2x2.5))</v>
          </cell>
          <cell r="H1252">
            <v>123.48000000000003</v>
          </cell>
          <cell r="J1252">
            <v>45839</v>
          </cell>
          <cell r="K1252" t="str">
            <v>fertilizer enhancer</v>
          </cell>
        </row>
        <row r="1253">
          <cell r="E1253" t="str">
            <v>N-Charge G (250 gal)</v>
          </cell>
          <cell r="F1253" t="str">
            <v>Gal</v>
          </cell>
          <cell r="G1253" t="str">
            <v>250 gal tote (1x250)</v>
          </cell>
          <cell r="H1253">
            <v>108.23</v>
          </cell>
          <cell r="I1253">
            <v>128.69999999999999</v>
          </cell>
          <cell r="J1253">
            <v>45809</v>
          </cell>
          <cell r="K1253" t="str">
            <v>fertilizer enhancer</v>
          </cell>
        </row>
        <row r="1254">
          <cell r="E1254" t="str">
            <v>N-Charge G (250 gal)</v>
          </cell>
          <cell r="F1254" t="str">
            <v>Gal</v>
          </cell>
          <cell r="G1254" t="str">
            <v>250 gal tote (1x250)</v>
          </cell>
          <cell r="H1254">
            <v>108.22500000000002</v>
          </cell>
          <cell r="I1254">
            <v>128.70000000000002</v>
          </cell>
          <cell r="J1254">
            <v>45809</v>
          </cell>
          <cell r="K1254" t="str">
            <v>fertilizer enhancer</v>
          </cell>
        </row>
        <row r="1255">
          <cell r="E1255" t="str">
            <v>N-Charge G (250 gal)</v>
          </cell>
          <cell r="F1255" t="str">
            <v>Gal</v>
          </cell>
          <cell r="G1255" t="str">
            <v>250 gal tote (1x250)</v>
          </cell>
          <cell r="H1255">
            <v>116.88840000000002</v>
          </cell>
          <cell r="I1255">
            <v>128.69999999999999</v>
          </cell>
          <cell r="J1255">
            <v>45809</v>
          </cell>
          <cell r="K1255" t="str">
            <v>fertilizer enhancer</v>
          </cell>
        </row>
        <row r="1256">
          <cell r="E1256" t="str">
            <v>N-Charge G (250 gal)</v>
          </cell>
          <cell r="F1256" t="str">
            <v>Gal</v>
          </cell>
          <cell r="G1256" t="str">
            <v>250 gal tote (1x250)</v>
          </cell>
          <cell r="H1256">
            <v>108.22500000000002</v>
          </cell>
          <cell r="I1256">
            <v>128.70000000000002</v>
          </cell>
          <cell r="J1256">
            <v>45809</v>
          </cell>
          <cell r="K1256" t="str">
            <v>fertilizer enhancer</v>
          </cell>
        </row>
        <row r="1257">
          <cell r="E1257" t="str">
            <v>N-Charge G (250 gal)</v>
          </cell>
          <cell r="F1257" t="str">
            <v>Gal</v>
          </cell>
          <cell r="G1257" t="str">
            <v>250 gal tote (1x250)</v>
          </cell>
          <cell r="H1257">
            <v>121.21200000000003</v>
          </cell>
          <cell r="J1257">
            <v>45809</v>
          </cell>
          <cell r="K1257" t="str">
            <v>fertilizer enhancer</v>
          </cell>
        </row>
        <row r="1258">
          <cell r="E1258" t="str">
            <v>N-Charge G (250 gal)</v>
          </cell>
          <cell r="F1258" t="str">
            <v>Gal</v>
          </cell>
          <cell r="G1258" t="str">
            <v>250 gal tote (1x250)</v>
          </cell>
          <cell r="H1258">
            <v>121.21200000000003</v>
          </cell>
          <cell r="I1258">
            <v>128.70000000000002</v>
          </cell>
          <cell r="J1258">
            <v>45809</v>
          </cell>
          <cell r="K1258" t="str">
            <v>fertilizer enhancer</v>
          </cell>
        </row>
        <row r="1259">
          <cell r="E1259" t="str">
            <v>N-Charge G (250 gal)</v>
          </cell>
          <cell r="F1259" t="str">
            <v>Gal</v>
          </cell>
          <cell r="G1259" t="str">
            <v>250 gal tote (1x250)</v>
          </cell>
          <cell r="H1259">
            <v>122.27</v>
          </cell>
          <cell r="J1259">
            <v>45833</v>
          </cell>
          <cell r="K1259" t="str">
            <v>fertilizer enhancer</v>
          </cell>
        </row>
        <row r="1260">
          <cell r="E1260" t="str">
            <v>N-Charge G (250 gal)</v>
          </cell>
          <cell r="F1260" t="str">
            <v>Gal</v>
          </cell>
          <cell r="G1260" t="str">
            <v>250 gal tote (1x250)</v>
          </cell>
          <cell r="H1260">
            <v>121.21200000000003</v>
          </cell>
          <cell r="J1260">
            <v>45809</v>
          </cell>
          <cell r="K1260" t="str">
            <v>fertilizer enhancer</v>
          </cell>
        </row>
        <row r="1261">
          <cell r="E1261" t="str">
            <v>N-Charge G (250 gal)</v>
          </cell>
          <cell r="F1261" t="str">
            <v>Gal</v>
          </cell>
          <cell r="G1261" t="str">
            <v>250 gal tote (1x250)</v>
          </cell>
          <cell r="H1261">
            <v>121.21200000000003</v>
          </cell>
          <cell r="J1261">
            <v>45809</v>
          </cell>
          <cell r="K1261" t="str">
            <v>fertilizer enhancer</v>
          </cell>
        </row>
        <row r="1262">
          <cell r="E1262" t="str">
            <v>N-Charge G (250 gal)</v>
          </cell>
          <cell r="F1262" t="str">
            <v>Gal</v>
          </cell>
          <cell r="G1262" t="str">
            <v>250 gal tote (1x250)</v>
          </cell>
          <cell r="H1262">
            <v>121.21200000000003</v>
          </cell>
          <cell r="J1262">
            <v>45809</v>
          </cell>
          <cell r="K1262" t="str">
            <v>fertilizer enhancer</v>
          </cell>
        </row>
        <row r="1263">
          <cell r="E1263" t="str">
            <v>N-Charge G (250 gal)</v>
          </cell>
          <cell r="F1263" t="str">
            <v>Gal</v>
          </cell>
          <cell r="G1263" t="str">
            <v>250 gal tote (1x250)</v>
          </cell>
          <cell r="H1263">
            <v>108.22500000000002</v>
          </cell>
          <cell r="I1263">
            <v>128.70000000000002</v>
          </cell>
          <cell r="J1263">
            <v>45809</v>
          </cell>
          <cell r="K1263" t="str">
            <v>fertilizer enhancer</v>
          </cell>
        </row>
        <row r="1264">
          <cell r="E1264" t="str">
            <v>N-Charge G (250 gal)</v>
          </cell>
          <cell r="F1264" t="str">
            <v>Gal</v>
          </cell>
          <cell r="G1264" t="str">
            <v>250 gal tote (1x250)</v>
          </cell>
          <cell r="H1264">
            <v>121.21200000000003</v>
          </cell>
          <cell r="J1264">
            <v>45809</v>
          </cell>
          <cell r="K1264" t="str">
            <v>fertilizer enhancer</v>
          </cell>
        </row>
        <row r="1265">
          <cell r="E1265" t="str">
            <v>N-Charge G (250 gal)</v>
          </cell>
          <cell r="F1265" t="str">
            <v>Gal</v>
          </cell>
          <cell r="G1265" t="str">
            <v>250 gal tote (1x250)</v>
          </cell>
          <cell r="H1265">
            <v>108.23</v>
          </cell>
          <cell r="I1265">
            <v>128.70000000000002</v>
          </cell>
          <cell r="J1265">
            <v>45809</v>
          </cell>
          <cell r="K1265" t="str">
            <v>fertilizer enhancer</v>
          </cell>
        </row>
        <row r="1266">
          <cell r="E1266" t="str">
            <v>N-Charge G (250 gal)</v>
          </cell>
          <cell r="F1266" t="str">
            <v>Gal</v>
          </cell>
          <cell r="G1266" t="str">
            <v>250 gal tote (1x250)</v>
          </cell>
          <cell r="H1266">
            <v>120.25</v>
          </cell>
          <cell r="J1266">
            <v>45689</v>
          </cell>
          <cell r="K1266" t="str">
            <v>fertilizer enhancer</v>
          </cell>
        </row>
        <row r="1267">
          <cell r="E1267" t="str">
            <v>N-Charge G (250 gal)</v>
          </cell>
          <cell r="F1267" t="str">
            <v>Gal</v>
          </cell>
          <cell r="G1267" t="str">
            <v>250 gal tote (1x250)</v>
          </cell>
          <cell r="H1267">
            <v>120.25</v>
          </cell>
          <cell r="J1267">
            <v>45689</v>
          </cell>
          <cell r="K1267" t="str">
            <v>fertilizer enhancer</v>
          </cell>
        </row>
        <row r="1268">
          <cell r="E1268" t="str">
            <v>N-Charge G (250 gal)</v>
          </cell>
          <cell r="F1268" t="str">
            <v>Gal</v>
          </cell>
          <cell r="G1268" t="str">
            <v>250 gal tote (1x250)</v>
          </cell>
          <cell r="H1268">
            <v>121.21200000000003</v>
          </cell>
          <cell r="J1268">
            <v>45839</v>
          </cell>
          <cell r="K1268" t="str">
            <v>fertilizer enhancer</v>
          </cell>
        </row>
        <row r="1269">
          <cell r="E1269" t="str">
            <v>N-Charge G (bulk)</v>
          </cell>
          <cell r="F1269" t="str">
            <v>Gal</v>
          </cell>
          <cell r="H1269">
            <v>105.98</v>
          </cell>
          <cell r="I1269">
            <v>120.6</v>
          </cell>
          <cell r="J1269">
            <v>45809</v>
          </cell>
          <cell r="K1269" t="str">
            <v>fertilizer enhancer</v>
          </cell>
        </row>
        <row r="1270">
          <cell r="E1270" t="str">
            <v>N-Charge G (bulk)</v>
          </cell>
          <cell r="F1270" t="str">
            <v>Gal</v>
          </cell>
          <cell r="G1270" t="str">
            <v>bulk</v>
          </cell>
          <cell r="H1270">
            <v>105.97500000000001</v>
          </cell>
          <cell r="I1270">
            <v>120.60000000000001</v>
          </cell>
          <cell r="J1270">
            <v>45809</v>
          </cell>
          <cell r="K1270" t="str">
            <v>fertilizer enhancer</v>
          </cell>
        </row>
        <row r="1271">
          <cell r="E1271" t="str">
            <v>N-Charge G (bulk)</v>
          </cell>
          <cell r="F1271" t="str">
            <v>Gal</v>
          </cell>
          <cell r="H1271">
            <v>114.45840000000001</v>
          </cell>
          <cell r="I1271">
            <v>120.6</v>
          </cell>
          <cell r="J1271">
            <v>45809</v>
          </cell>
          <cell r="K1271" t="str">
            <v>fertilizer enhancer</v>
          </cell>
        </row>
        <row r="1272">
          <cell r="E1272" t="str">
            <v>N-Charge G (bulk)</v>
          </cell>
          <cell r="F1272" t="str">
            <v>Gal</v>
          </cell>
          <cell r="G1272" t="str">
            <v>bulk</v>
          </cell>
          <cell r="H1272">
            <v>105.97500000000001</v>
          </cell>
          <cell r="I1272">
            <v>120.60000000000001</v>
          </cell>
          <cell r="J1272">
            <v>45809</v>
          </cell>
          <cell r="K1272" t="str">
            <v>fertilizer enhancer</v>
          </cell>
        </row>
        <row r="1273">
          <cell r="E1273" t="str">
            <v>N-Charge G (bulk)</v>
          </cell>
          <cell r="F1273" t="str">
            <v>Gal</v>
          </cell>
          <cell r="G1273" t="str">
            <v>bulk</v>
          </cell>
          <cell r="H1273">
            <v>118.69200000000002</v>
          </cell>
          <cell r="J1273">
            <v>45809</v>
          </cell>
          <cell r="K1273" t="str">
            <v>fertilizer enhancer</v>
          </cell>
        </row>
        <row r="1274">
          <cell r="E1274" t="str">
            <v>N-Charge G (bulk)</v>
          </cell>
          <cell r="F1274" t="str">
            <v>Gal</v>
          </cell>
          <cell r="G1274" t="str">
            <v>bulk</v>
          </cell>
          <cell r="H1274">
            <v>118.69200000000002</v>
          </cell>
          <cell r="I1274">
            <v>120.60000000000001</v>
          </cell>
          <cell r="J1274">
            <v>45809</v>
          </cell>
          <cell r="K1274" t="str">
            <v>fertilizer enhancer</v>
          </cell>
        </row>
        <row r="1275">
          <cell r="E1275" t="str">
            <v>N-Charge G (bulk)</v>
          </cell>
          <cell r="F1275" t="str">
            <v>Gal</v>
          </cell>
          <cell r="G1275" t="str">
            <v>bulk</v>
          </cell>
          <cell r="H1275">
            <v>114.57</v>
          </cell>
          <cell r="J1275">
            <v>45809</v>
          </cell>
          <cell r="K1275" t="str">
            <v>fertilizer enhancer</v>
          </cell>
        </row>
        <row r="1276">
          <cell r="E1276" t="str">
            <v>N-Charge G (bulk)</v>
          </cell>
          <cell r="F1276" t="str">
            <v>Gal</v>
          </cell>
          <cell r="G1276" t="str">
            <v>bulk</v>
          </cell>
          <cell r="H1276">
            <v>118.69200000000002</v>
          </cell>
          <cell r="J1276">
            <v>45809</v>
          </cell>
          <cell r="K1276" t="str">
            <v>fertilizer enhancer</v>
          </cell>
        </row>
        <row r="1277">
          <cell r="E1277" t="str">
            <v>N-Charge G (bulk)</v>
          </cell>
          <cell r="F1277" t="str">
            <v>Gal</v>
          </cell>
          <cell r="G1277" t="str">
            <v>bulk</v>
          </cell>
          <cell r="H1277">
            <v>118.69200000000002</v>
          </cell>
          <cell r="J1277">
            <v>45809</v>
          </cell>
          <cell r="K1277" t="str">
            <v>fertilizer enhancer</v>
          </cell>
        </row>
        <row r="1278">
          <cell r="E1278" t="str">
            <v>N-Charge G (bulk)</v>
          </cell>
          <cell r="F1278" t="str">
            <v>Gal</v>
          </cell>
          <cell r="G1278" t="str">
            <v>bulk</v>
          </cell>
          <cell r="H1278">
            <v>118.69200000000002</v>
          </cell>
          <cell r="J1278">
            <v>45809</v>
          </cell>
          <cell r="K1278" t="str">
            <v>fertilizer enhancer</v>
          </cell>
        </row>
        <row r="1279">
          <cell r="E1279" t="str">
            <v>N-Charge G (bulk)</v>
          </cell>
          <cell r="F1279" t="str">
            <v>Gal</v>
          </cell>
          <cell r="G1279" t="str">
            <v>bulk</v>
          </cell>
          <cell r="H1279">
            <v>105.97500000000001</v>
          </cell>
          <cell r="I1279">
            <v>120.60000000000001</v>
          </cell>
          <cell r="J1279">
            <v>45809</v>
          </cell>
          <cell r="K1279" t="str">
            <v>fertilizer enhancer</v>
          </cell>
        </row>
        <row r="1280">
          <cell r="E1280" t="str">
            <v>N-Charge G (bulk)</v>
          </cell>
          <cell r="F1280" t="str">
            <v>Gal</v>
          </cell>
          <cell r="G1280" t="str">
            <v>bulk</v>
          </cell>
          <cell r="H1280">
            <v>118.69200000000002</v>
          </cell>
          <cell r="J1280">
            <v>45809</v>
          </cell>
          <cell r="K1280" t="str">
            <v>fertilizer enhancer</v>
          </cell>
        </row>
        <row r="1281">
          <cell r="E1281" t="str">
            <v>N-Charge G (bulk)</v>
          </cell>
          <cell r="F1281" t="str">
            <v>Gal</v>
          </cell>
          <cell r="G1281" t="str">
            <v>bulk</v>
          </cell>
          <cell r="H1281">
            <v>105.98</v>
          </cell>
          <cell r="I1281">
            <v>120.60000000000001</v>
          </cell>
          <cell r="J1281">
            <v>45809</v>
          </cell>
          <cell r="K1281" t="str">
            <v>fertilizer enhancer</v>
          </cell>
        </row>
        <row r="1282">
          <cell r="E1282" t="str">
            <v>N-Charge G (bulk)</v>
          </cell>
          <cell r="F1282" t="str">
            <v>Gal</v>
          </cell>
          <cell r="G1282" t="str">
            <v>bulk</v>
          </cell>
          <cell r="H1282">
            <v>117.75</v>
          </cell>
          <cell r="J1282">
            <v>45689</v>
          </cell>
          <cell r="K1282" t="str">
            <v>fertilizer enhancer</v>
          </cell>
        </row>
        <row r="1283">
          <cell r="E1283" t="str">
            <v>N-Charge G (bulk)</v>
          </cell>
          <cell r="F1283" t="str">
            <v>Gal</v>
          </cell>
          <cell r="G1283" t="str">
            <v>bulk</v>
          </cell>
          <cell r="H1283">
            <v>117.75</v>
          </cell>
          <cell r="J1283">
            <v>45689</v>
          </cell>
          <cell r="K1283" t="str">
            <v>fertilizer enhancer</v>
          </cell>
        </row>
        <row r="1284">
          <cell r="E1284" t="str">
            <v>N-Charge G (bulk)</v>
          </cell>
          <cell r="F1284" t="str">
            <v>Gal</v>
          </cell>
          <cell r="G1284" t="str">
            <v>bulk</v>
          </cell>
          <cell r="H1284">
            <v>118.69200000000002</v>
          </cell>
          <cell r="J1284">
            <v>45839</v>
          </cell>
          <cell r="K1284" t="str">
            <v>fertilizer enhancer</v>
          </cell>
        </row>
        <row r="1285">
          <cell r="E1285" t="str">
            <v>Nut Set II (2.5 gal) (Valley Ag)</v>
          </cell>
          <cell r="F1285" t="str">
            <v>Gal</v>
          </cell>
          <cell r="G1285" t="str">
            <v>180 gal plt (36 cs x (2x2.5))</v>
          </cell>
          <cell r="H1285">
            <v>24</v>
          </cell>
          <cell r="J1285">
            <v>45689</v>
          </cell>
          <cell r="K1285" t="str">
            <v>nutrient</v>
          </cell>
        </row>
        <row r="1286">
          <cell r="E1286" t="str">
            <v>Nut Set II (2.5 gal) (Valley Ag)</v>
          </cell>
          <cell r="F1286" t="str">
            <v>Gal</v>
          </cell>
          <cell r="G1286" t="str">
            <v>180 gal plt (36 cs x (2x2.5))</v>
          </cell>
          <cell r="H1286">
            <v>24</v>
          </cell>
          <cell r="J1286">
            <v>45689</v>
          </cell>
          <cell r="K1286" t="str">
            <v>nutrient</v>
          </cell>
        </row>
        <row r="1287">
          <cell r="E1287" t="str">
            <v>Nut Set II (265 gal) (Valley Ag)</v>
          </cell>
          <cell r="F1287" t="str">
            <v>Gal</v>
          </cell>
          <cell r="G1287" t="str">
            <v>265 gal tote (1x265)</v>
          </cell>
          <cell r="H1287">
            <v>22</v>
          </cell>
          <cell r="J1287">
            <v>45689</v>
          </cell>
          <cell r="K1287" t="str">
            <v>nutrient</v>
          </cell>
        </row>
        <row r="1288">
          <cell r="E1288" t="str">
            <v>Nut Set II (265 gal) (Valley Ag)</v>
          </cell>
          <cell r="F1288" t="str">
            <v>Gal</v>
          </cell>
          <cell r="G1288" t="str">
            <v>265 gal tote (1x265)</v>
          </cell>
          <cell r="H1288">
            <v>22</v>
          </cell>
          <cell r="J1288">
            <v>45689</v>
          </cell>
          <cell r="K1288" t="str">
            <v>nutrient</v>
          </cell>
        </row>
        <row r="1289">
          <cell r="E1289" t="str">
            <v>Nutri-Grow Calci-Phite w/N-Riched Technology (2.5 gal)</v>
          </cell>
          <cell r="F1289" t="str">
            <v>Gal</v>
          </cell>
          <cell r="G1289" t="str">
            <v>180 gal plt (36 cs x (2x2.5))</v>
          </cell>
          <cell r="H1289">
            <v>31.75</v>
          </cell>
          <cell r="I1289">
            <v>34.5</v>
          </cell>
          <cell r="J1289">
            <v>45809</v>
          </cell>
          <cell r="K1289" t="str">
            <v>phosphite</v>
          </cell>
        </row>
        <row r="1290">
          <cell r="E1290" t="str">
            <v>Nutri-Grow Calci-Phite w/N-Riched Technology (2.5 gal)</v>
          </cell>
          <cell r="F1290" t="str">
            <v>Gal</v>
          </cell>
          <cell r="G1290" t="str">
            <v>180 gal plt (36 cs x (2x2.5))</v>
          </cell>
          <cell r="H1290">
            <v>31.75</v>
          </cell>
          <cell r="I1290">
            <v>34.5</v>
          </cell>
          <cell r="J1290">
            <v>45809</v>
          </cell>
          <cell r="K1290" t="str">
            <v>phosphite</v>
          </cell>
        </row>
        <row r="1291">
          <cell r="E1291" t="str">
            <v>Nutri-Grow Calci-Phite w/N-Riched Technology (2.5 gal)</v>
          </cell>
          <cell r="F1291" t="str">
            <v>Gal</v>
          </cell>
          <cell r="G1291" t="str">
            <v>180 gal plt (36 cs x (2x2.5))</v>
          </cell>
          <cell r="H1291">
            <v>31.75</v>
          </cell>
          <cell r="I1291">
            <v>34.5</v>
          </cell>
          <cell r="J1291">
            <v>45809</v>
          </cell>
          <cell r="K1291" t="str">
            <v>phosphite</v>
          </cell>
        </row>
        <row r="1292">
          <cell r="E1292" t="str">
            <v>Nutri-Grow Calci-Phite w/N-Riched Technology (2.5 gal)</v>
          </cell>
          <cell r="F1292" t="str">
            <v>Gal</v>
          </cell>
          <cell r="G1292" t="str">
            <v>180 gal plt (36 cs x (2x2.5))</v>
          </cell>
          <cell r="H1292">
            <v>34.29</v>
          </cell>
          <cell r="I1292">
            <v>34.5</v>
          </cell>
          <cell r="J1292">
            <v>45810</v>
          </cell>
          <cell r="K1292" t="str">
            <v>phosphite</v>
          </cell>
        </row>
        <row r="1293">
          <cell r="E1293" t="str">
            <v>Nutri-Grow Calci-Phite w/N-Riched Technology (2.5 gal)</v>
          </cell>
          <cell r="F1293" t="str">
            <v>Gal</v>
          </cell>
          <cell r="G1293" t="str">
            <v>180 gal plt (36 cs x (2x2.5))</v>
          </cell>
          <cell r="H1293">
            <v>31.75</v>
          </cell>
          <cell r="I1293">
            <v>34.5</v>
          </cell>
          <cell r="J1293">
            <v>45809</v>
          </cell>
          <cell r="K1293" t="str">
            <v>phosphite</v>
          </cell>
        </row>
        <row r="1294">
          <cell r="E1294" t="str">
            <v>Nutri-Grow Calci-Phite w/N-Riched Technology (2.5 gal)</v>
          </cell>
          <cell r="F1294" t="str">
            <v>Gal</v>
          </cell>
          <cell r="G1294" t="str">
            <v>180 gal plt (36 cs x (2x2.5))</v>
          </cell>
          <cell r="H1294">
            <v>34.5</v>
          </cell>
          <cell r="J1294">
            <v>45809</v>
          </cell>
          <cell r="K1294" t="str">
            <v>phosphite</v>
          </cell>
        </row>
        <row r="1295">
          <cell r="E1295" t="str">
            <v>Nutri-Grow Calci-Phite w/N-Riched Technology (2.5 gal)</v>
          </cell>
          <cell r="F1295" t="str">
            <v>Gal</v>
          </cell>
          <cell r="G1295" t="str">
            <v>180 gal plt (36 cs x (2x2.5))</v>
          </cell>
          <cell r="H1295">
            <v>34.5</v>
          </cell>
          <cell r="J1295">
            <v>45809</v>
          </cell>
          <cell r="K1295" t="str">
            <v>phosphite</v>
          </cell>
        </row>
        <row r="1296">
          <cell r="E1296" t="str">
            <v>Nutri-Grow Calci-Phite w/N-Riched Technology (2.5 gal)</v>
          </cell>
          <cell r="F1296" t="str">
            <v>Gal</v>
          </cell>
          <cell r="G1296" t="str">
            <v>180 gal plt (36 cs x (2x2.5))</v>
          </cell>
          <cell r="H1296">
            <v>34.5</v>
          </cell>
          <cell r="J1296">
            <v>45809</v>
          </cell>
          <cell r="K1296" t="str">
            <v>phosphite</v>
          </cell>
        </row>
        <row r="1297">
          <cell r="E1297" t="str">
            <v>Nutri-Grow Calci-Phite w/N-Riched Technology (2.5 gal)</v>
          </cell>
          <cell r="F1297" t="str">
            <v>Gal</v>
          </cell>
          <cell r="G1297" t="str">
            <v>180 gal plt (36 cs x (2x2.5))</v>
          </cell>
          <cell r="H1297">
            <v>34.5</v>
          </cell>
          <cell r="J1297">
            <v>45809</v>
          </cell>
          <cell r="K1297" t="str">
            <v>phosphite</v>
          </cell>
        </row>
        <row r="1298">
          <cell r="E1298" t="str">
            <v>Nutri-Grow Calci-Phite w/N-Riched Technology (2.5 gal)</v>
          </cell>
          <cell r="F1298" t="str">
            <v>Gal</v>
          </cell>
          <cell r="G1298" t="str">
            <v>180 gal plt (36 cs x (2x2.5))</v>
          </cell>
          <cell r="H1298">
            <v>34.5</v>
          </cell>
          <cell r="J1298">
            <v>45809</v>
          </cell>
          <cell r="K1298" t="str">
            <v>phosphite</v>
          </cell>
        </row>
        <row r="1299">
          <cell r="E1299" t="str">
            <v>Nutri-Grow Calci-Phite w/N-Riched Technology (2.5 gal)</v>
          </cell>
          <cell r="F1299" t="str">
            <v>Gal</v>
          </cell>
          <cell r="G1299" t="str">
            <v>180 gal plt (36 cs x (2x2.5))</v>
          </cell>
          <cell r="H1299">
            <v>34.5</v>
          </cell>
          <cell r="J1299">
            <v>45658</v>
          </cell>
          <cell r="K1299" t="str">
            <v>phosphite</v>
          </cell>
        </row>
        <row r="1300">
          <cell r="E1300" t="str">
            <v>Nutri-Grow Calci-Phite w/N-Riched Technology (2.5 gal)</v>
          </cell>
          <cell r="F1300" t="str">
            <v>Gal</v>
          </cell>
          <cell r="G1300" t="str">
            <v>180 gal plt (36 cs x (2x2.5))</v>
          </cell>
          <cell r="H1300">
            <v>34.5</v>
          </cell>
          <cell r="J1300">
            <v>45658</v>
          </cell>
          <cell r="K1300" t="str">
            <v>phosphite</v>
          </cell>
        </row>
        <row r="1301">
          <cell r="E1301" t="str">
            <v>Nutri-Grow Calci-Phite w/N-Riched Technology (265 gal)</v>
          </cell>
          <cell r="F1301" t="str">
            <v>Gal</v>
          </cell>
          <cell r="G1301" t="str">
            <v>265 gal tote (1x265)</v>
          </cell>
          <cell r="H1301">
            <v>31.05</v>
          </cell>
          <cell r="I1301">
            <v>33.75</v>
          </cell>
          <cell r="J1301">
            <v>45809</v>
          </cell>
          <cell r="K1301" t="str">
            <v>phosphite</v>
          </cell>
        </row>
        <row r="1302">
          <cell r="E1302" t="str">
            <v>Nutri-Grow Calci-Phite w/N-Riched Technology (265 gal)</v>
          </cell>
          <cell r="F1302" t="str">
            <v>Gal</v>
          </cell>
          <cell r="G1302" t="str">
            <v>265 gal tote (1x265)</v>
          </cell>
          <cell r="H1302">
            <v>31.05</v>
          </cell>
          <cell r="I1302">
            <v>33.75</v>
          </cell>
          <cell r="J1302">
            <v>45809</v>
          </cell>
          <cell r="K1302" t="str">
            <v>phosphite</v>
          </cell>
        </row>
        <row r="1303">
          <cell r="E1303" t="str">
            <v>Nutri-Grow Calci-Phite w/N-Riched Technology (265 gal)</v>
          </cell>
          <cell r="F1303" t="str">
            <v>Gal</v>
          </cell>
          <cell r="G1303" t="str">
            <v>265 gal tote (1x265)</v>
          </cell>
          <cell r="H1303">
            <v>31.05</v>
          </cell>
          <cell r="I1303">
            <v>33.75</v>
          </cell>
          <cell r="J1303">
            <v>45809</v>
          </cell>
          <cell r="K1303" t="str">
            <v>phosphite</v>
          </cell>
        </row>
        <row r="1304">
          <cell r="E1304" t="str">
            <v>Nutri-Grow Calci-Phite w/N-Riched Technology (265 gal)</v>
          </cell>
          <cell r="F1304" t="str">
            <v>Gal</v>
          </cell>
          <cell r="G1304" t="str">
            <v>265 gal tote (1x265)</v>
          </cell>
          <cell r="H1304">
            <v>33.534000000000006</v>
          </cell>
          <cell r="I1304">
            <v>33.75</v>
          </cell>
          <cell r="J1304">
            <v>45809</v>
          </cell>
          <cell r="K1304" t="str">
            <v>phosphite</v>
          </cell>
        </row>
        <row r="1305">
          <cell r="E1305" t="str">
            <v>Nutri-Grow Calci-Phite w/N-Riched Technology (265 gal)</v>
          </cell>
          <cell r="F1305" t="str">
            <v>Gal</v>
          </cell>
          <cell r="G1305" t="str">
            <v>265 gal tote (1x265)</v>
          </cell>
          <cell r="H1305">
            <v>31.05</v>
          </cell>
          <cell r="I1305">
            <v>33.75</v>
          </cell>
          <cell r="J1305">
            <v>45809</v>
          </cell>
          <cell r="K1305" t="str">
            <v>phosphite</v>
          </cell>
        </row>
        <row r="1306">
          <cell r="E1306" t="str">
            <v>Nutri-Grow Calci-Phite w/N-Riched Technology (265 gal)</v>
          </cell>
          <cell r="F1306" t="str">
            <v>Gal</v>
          </cell>
          <cell r="G1306" t="str">
            <v>265 gal tote (1x265)</v>
          </cell>
          <cell r="H1306">
            <v>33.75</v>
          </cell>
          <cell r="J1306">
            <v>45809</v>
          </cell>
          <cell r="K1306" t="str">
            <v>phosphite</v>
          </cell>
        </row>
        <row r="1307">
          <cell r="E1307" t="str">
            <v>Nutri-Grow Calci-Phite w/N-Riched Technology (265 gal)</v>
          </cell>
          <cell r="F1307" t="str">
            <v>Gal</v>
          </cell>
          <cell r="G1307" t="str">
            <v>265 gal tote (1x265)</v>
          </cell>
          <cell r="H1307">
            <v>33.75</v>
          </cell>
          <cell r="J1307">
            <v>45809</v>
          </cell>
          <cell r="K1307" t="str">
            <v>phosphite</v>
          </cell>
        </row>
        <row r="1308">
          <cell r="E1308" t="str">
            <v>Nutri-Grow Calci-Phite w/N-Riched Technology (265 gal)</v>
          </cell>
          <cell r="F1308" t="str">
            <v>Gal</v>
          </cell>
          <cell r="G1308" t="str">
            <v>265 gal tote (1x265)</v>
          </cell>
          <cell r="H1308">
            <v>33.75</v>
          </cell>
          <cell r="J1308">
            <v>45809</v>
          </cell>
          <cell r="K1308" t="str">
            <v>phosphite</v>
          </cell>
        </row>
        <row r="1309">
          <cell r="E1309" t="str">
            <v>Nutri-Grow Calci-Phite w/N-Riched Technology (265 gal)</v>
          </cell>
          <cell r="F1309" t="str">
            <v>Gal</v>
          </cell>
          <cell r="G1309" t="str">
            <v>265 gal tote (1x265)</v>
          </cell>
          <cell r="H1309">
            <v>33.75</v>
          </cell>
          <cell r="J1309">
            <v>45809</v>
          </cell>
          <cell r="K1309" t="str">
            <v>phosphite</v>
          </cell>
        </row>
        <row r="1310">
          <cell r="E1310" t="str">
            <v>Nutri-Grow Calci-Phite w/N-Riched Technology (265 gal)</v>
          </cell>
          <cell r="F1310" t="str">
            <v>Gal</v>
          </cell>
          <cell r="G1310" t="str">
            <v>265 gal tote (1x265)</v>
          </cell>
          <cell r="H1310">
            <v>33.75</v>
          </cell>
          <cell r="J1310">
            <v>45809</v>
          </cell>
          <cell r="K1310" t="str">
            <v>phosphite</v>
          </cell>
        </row>
        <row r="1311">
          <cell r="E1311" t="str">
            <v>Nutri-Grow Calci-Phite w/N-Riched Technology (265 gal)</v>
          </cell>
          <cell r="F1311" t="str">
            <v>Gal</v>
          </cell>
          <cell r="G1311" t="str">
            <v>265 gal tote (1x265)</v>
          </cell>
          <cell r="H1311">
            <v>31.05</v>
          </cell>
          <cell r="I1311">
            <v>33.75</v>
          </cell>
          <cell r="J1311">
            <v>45809</v>
          </cell>
          <cell r="K1311" t="str">
            <v>phosphite</v>
          </cell>
        </row>
        <row r="1312">
          <cell r="E1312" t="str">
            <v>Nutri-Grow Calci-Phite w/N-Riched Technology (265 gal)</v>
          </cell>
          <cell r="F1312" t="str">
            <v>Gal</v>
          </cell>
          <cell r="G1312" t="str">
            <v>265 gal tote (1x265)</v>
          </cell>
          <cell r="H1312">
            <v>33.75</v>
          </cell>
          <cell r="J1312">
            <v>45658</v>
          </cell>
          <cell r="K1312" t="str">
            <v>phosphite</v>
          </cell>
        </row>
        <row r="1313">
          <cell r="E1313" t="str">
            <v>Nutri-Grow Calci-Phite w/N-Riched Technology (265 gal)</v>
          </cell>
          <cell r="F1313" t="str">
            <v>Gal</v>
          </cell>
          <cell r="G1313" t="str">
            <v>265 gal tote (1x265)</v>
          </cell>
          <cell r="H1313">
            <v>33.75</v>
          </cell>
          <cell r="J1313">
            <v>45658</v>
          </cell>
          <cell r="K1313" t="str">
            <v>phosphite</v>
          </cell>
        </row>
        <row r="1314">
          <cell r="E1314" t="str">
            <v>Nutri-Grow Magnum w/N-Riched Technology (2.5 gal)</v>
          </cell>
          <cell r="F1314" t="str">
            <v>Gal</v>
          </cell>
          <cell r="G1314" t="str">
            <v>180 gal plt (36 cs x (2x2.5))</v>
          </cell>
          <cell r="H1314">
            <v>37.950000000000003</v>
          </cell>
          <cell r="I1314">
            <v>41.25</v>
          </cell>
          <cell r="J1314">
            <v>45809</v>
          </cell>
          <cell r="K1314" t="str">
            <v>phosphite</v>
          </cell>
        </row>
        <row r="1315">
          <cell r="E1315" t="str">
            <v>Nutri-Grow Magnum w/N-Riched Technology (2.5 gal)</v>
          </cell>
          <cell r="F1315" t="str">
            <v>Gal</v>
          </cell>
          <cell r="G1315" t="str">
            <v>180 gal plt (36 cs x (2x2.5))</v>
          </cell>
          <cell r="H1315">
            <v>37.950000000000003</v>
          </cell>
          <cell r="I1315">
            <v>41.25</v>
          </cell>
          <cell r="J1315">
            <v>45809</v>
          </cell>
          <cell r="K1315" t="str">
            <v>phosphite</v>
          </cell>
        </row>
        <row r="1316">
          <cell r="E1316" t="str">
            <v>Nutri-Grow Magnum w/N-Riched Technology (2.5 gal)</v>
          </cell>
          <cell r="F1316" t="str">
            <v>Gal</v>
          </cell>
          <cell r="G1316" t="str">
            <v>180 gal plt (36 cs x (2x2.5))</v>
          </cell>
          <cell r="H1316">
            <v>37.950000000000003</v>
          </cell>
          <cell r="I1316">
            <v>41.25</v>
          </cell>
          <cell r="J1316">
            <v>45809</v>
          </cell>
          <cell r="K1316" t="str">
            <v>phosphite</v>
          </cell>
        </row>
        <row r="1317">
          <cell r="E1317" t="str">
            <v>Nutri-Grow Magnum w/N-Riched Technology (2.5 gal)</v>
          </cell>
          <cell r="F1317" t="str">
            <v>Gal</v>
          </cell>
          <cell r="G1317" t="str">
            <v>180 gal plt (36 cs x (2x2.5))</v>
          </cell>
          <cell r="H1317">
            <v>40.986000000000004</v>
          </cell>
          <cell r="I1317">
            <v>41.25</v>
          </cell>
          <cell r="J1317">
            <v>45809</v>
          </cell>
          <cell r="K1317" t="str">
            <v>phosphite</v>
          </cell>
        </row>
        <row r="1318">
          <cell r="E1318" t="str">
            <v>Nutri-Grow Magnum w/N-Riched Technology (2.5 gal)</v>
          </cell>
          <cell r="F1318" t="str">
            <v>Gal</v>
          </cell>
          <cell r="G1318" t="str">
            <v>180 gal plt (36 cs x (2x2.5))</v>
          </cell>
          <cell r="H1318">
            <v>37.950000000000003</v>
          </cell>
          <cell r="I1318">
            <v>41.25</v>
          </cell>
          <cell r="J1318">
            <v>45809</v>
          </cell>
          <cell r="K1318" t="str">
            <v>phosphite</v>
          </cell>
        </row>
        <row r="1319">
          <cell r="E1319" t="str">
            <v>Nutri-Grow Magnum w/N-Riched Technology (2.5 gal)</v>
          </cell>
          <cell r="F1319" t="str">
            <v>Gal</v>
          </cell>
          <cell r="G1319" t="str">
            <v>180 gal plt (36 cs x (2x2.5))</v>
          </cell>
          <cell r="H1319">
            <v>41.25</v>
          </cell>
          <cell r="J1319">
            <v>45809</v>
          </cell>
          <cell r="K1319" t="str">
            <v>phosphite</v>
          </cell>
        </row>
        <row r="1320">
          <cell r="E1320" t="str">
            <v>Nutri-Grow Magnum w/N-Riched Technology (2.5 gal)</v>
          </cell>
          <cell r="F1320" t="str">
            <v>Gal</v>
          </cell>
          <cell r="G1320" t="str">
            <v>180 gal plt (36 cs x (2x2.5))</v>
          </cell>
          <cell r="H1320">
            <v>41.25</v>
          </cell>
          <cell r="J1320">
            <v>45809</v>
          </cell>
          <cell r="K1320" t="str">
            <v>phosphite</v>
          </cell>
        </row>
        <row r="1321">
          <cell r="E1321" t="str">
            <v>Nutri-Grow Magnum w/N-Riched Technology (2.5 gal)</v>
          </cell>
          <cell r="F1321" t="str">
            <v>Gal</v>
          </cell>
          <cell r="G1321" t="str">
            <v>180 gal plt (36 cs x (2x2.5))</v>
          </cell>
          <cell r="H1321">
            <v>41.25</v>
          </cell>
          <cell r="J1321">
            <v>45809</v>
          </cell>
          <cell r="K1321" t="str">
            <v>phosphite</v>
          </cell>
        </row>
        <row r="1322">
          <cell r="E1322" t="str">
            <v>Nutri-Grow Magnum w/N-Riched Technology (2.5 gal)</v>
          </cell>
          <cell r="F1322" t="str">
            <v>Gal</v>
          </cell>
          <cell r="G1322" t="str">
            <v>180 gal plt (36 cs x (2x2.5))</v>
          </cell>
          <cell r="H1322">
            <v>41.25</v>
          </cell>
          <cell r="J1322">
            <v>45809</v>
          </cell>
          <cell r="K1322" t="str">
            <v>phosphite</v>
          </cell>
        </row>
        <row r="1323">
          <cell r="E1323" t="str">
            <v>Nutri-Grow Magnum w/N-Riched Technology (2.5 gal)</v>
          </cell>
          <cell r="F1323" t="str">
            <v>Gal</v>
          </cell>
          <cell r="G1323" t="str">
            <v>180 gal plt (36 cs x (2x2.5))</v>
          </cell>
          <cell r="H1323">
            <v>41.25</v>
          </cell>
          <cell r="J1323">
            <v>45809</v>
          </cell>
          <cell r="K1323" t="str">
            <v>phosphite</v>
          </cell>
        </row>
        <row r="1324">
          <cell r="E1324" t="str">
            <v>Nutri-Grow Magnum w/N-Riched Technology (2.5 gal)</v>
          </cell>
          <cell r="F1324" t="str">
            <v>Gal</v>
          </cell>
          <cell r="G1324" t="str">
            <v>180 gal plt (36 cs x (2x2.5))</v>
          </cell>
          <cell r="H1324">
            <v>37.950000000000003</v>
          </cell>
          <cell r="I1324">
            <v>41.25</v>
          </cell>
          <cell r="J1324">
            <v>45809</v>
          </cell>
          <cell r="K1324" t="str">
            <v>phosphite</v>
          </cell>
        </row>
        <row r="1325">
          <cell r="E1325" t="str">
            <v>Nutri-Grow Magnum w/N-Riched Technology (2.5 gal)</v>
          </cell>
          <cell r="F1325" t="str">
            <v>Gal</v>
          </cell>
          <cell r="G1325" t="str">
            <v>180 gal plt (36 cs x (2x2.5))</v>
          </cell>
          <cell r="H1325">
            <v>41.25</v>
          </cell>
          <cell r="J1325">
            <v>45658</v>
          </cell>
          <cell r="K1325" t="str">
            <v>phosphite</v>
          </cell>
        </row>
        <row r="1326">
          <cell r="E1326" t="str">
            <v>Nutri-Grow Magnum w/N-Riched Technology (2.5 gal)</v>
          </cell>
          <cell r="F1326" t="str">
            <v>Gal</v>
          </cell>
          <cell r="G1326" t="str">
            <v>180 gal plt (36 cs x (2x2.5))</v>
          </cell>
          <cell r="H1326">
            <v>41.25</v>
          </cell>
          <cell r="J1326">
            <v>45658</v>
          </cell>
          <cell r="K1326" t="str">
            <v>phosphite</v>
          </cell>
        </row>
        <row r="1327">
          <cell r="E1327" t="str">
            <v>Nutri-Grow Magnum w/N-Riched Technology (265 gal)</v>
          </cell>
          <cell r="F1327" t="str">
            <v>Gal</v>
          </cell>
          <cell r="G1327" t="str">
            <v>265 gal tote (1x265)</v>
          </cell>
          <cell r="H1327">
            <v>37.25</v>
          </cell>
          <cell r="I1327">
            <v>40.5</v>
          </cell>
          <cell r="J1327">
            <v>45809</v>
          </cell>
          <cell r="K1327" t="str">
            <v>phosphite</v>
          </cell>
        </row>
        <row r="1328">
          <cell r="E1328" t="str">
            <v>Nutri-Grow Magnum w/N-Riched Technology (265 gal)</v>
          </cell>
          <cell r="F1328" t="str">
            <v>Gal</v>
          </cell>
          <cell r="G1328" t="str">
            <v>265 gal tote (1x265)</v>
          </cell>
          <cell r="H1328">
            <v>37.25</v>
          </cell>
          <cell r="I1328">
            <v>40.5</v>
          </cell>
          <cell r="J1328">
            <v>45809</v>
          </cell>
          <cell r="K1328" t="str">
            <v>phosphite</v>
          </cell>
        </row>
        <row r="1329">
          <cell r="E1329" t="str">
            <v>Nutri-Grow Magnum w/N-Riched Technology (265 gal)</v>
          </cell>
          <cell r="F1329" t="str">
            <v>Gal</v>
          </cell>
          <cell r="G1329" t="str">
            <v>265 gal tote (1x265)</v>
          </cell>
          <cell r="H1329">
            <v>37.25</v>
          </cell>
          <cell r="I1329">
            <v>40.5</v>
          </cell>
          <cell r="J1329">
            <v>45809</v>
          </cell>
          <cell r="K1329" t="str">
            <v>phosphite</v>
          </cell>
        </row>
        <row r="1330">
          <cell r="E1330" t="str">
            <v>Nutri-Grow Magnum w/N-Riched Technology (265 gal)</v>
          </cell>
          <cell r="F1330" t="str">
            <v>Gal</v>
          </cell>
          <cell r="G1330" t="str">
            <v>265 gal tote (1x265)</v>
          </cell>
          <cell r="H1330">
            <v>40.230000000000004</v>
          </cell>
          <cell r="I1330">
            <v>40.5</v>
          </cell>
          <cell r="J1330">
            <v>45809</v>
          </cell>
          <cell r="K1330" t="str">
            <v>phosphite</v>
          </cell>
        </row>
        <row r="1331">
          <cell r="E1331" t="str">
            <v>Nutri-Grow Magnum w/N-Riched Technology (265 gal)</v>
          </cell>
          <cell r="F1331" t="str">
            <v>Gal</v>
          </cell>
          <cell r="G1331" t="str">
            <v>265 gal tote (1x265)</v>
          </cell>
          <cell r="H1331">
            <v>37.25</v>
          </cell>
          <cell r="I1331">
            <v>40.5</v>
          </cell>
          <cell r="J1331">
            <v>45809</v>
          </cell>
          <cell r="K1331" t="str">
            <v>phosphite</v>
          </cell>
        </row>
        <row r="1332">
          <cell r="E1332" t="str">
            <v>Nutri-Grow Magnum w/N-Riched Technology (265 gal)</v>
          </cell>
          <cell r="F1332" t="str">
            <v>Gal</v>
          </cell>
          <cell r="G1332" t="str">
            <v>265 gal tote (1x265)</v>
          </cell>
          <cell r="H1332">
            <v>40.5</v>
          </cell>
          <cell r="J1332">
            <v>45809</v>
          </cell>
          <cell r="K1332" t="str">
            <v>phosphite</v>
          </cell>
        </row>
        <row r="1333">
          <cell r="E1333" t="str">
            <v>Nutri-Grow Magnum w/N-Riched Technology (265 gal)</v>
          </cell>
          <cell r="F1333" t="str">
            <v>Gal</v>
          </cell>
          <cell r="G1333" t="str">
            <v>265 gal tote (1x265)</v>
          </cell>
          <cell r="H1333">
            <v>40.5</v>
          </cell>
          <cell r="J1333">
            <v>45809</v>
          </cell>
          <cell r="K1333" t="str">
            <v>phosphite</v>
          </cell>
        </row>
        <row r="1334">
          <cell r="E1334" t="str">
            <v>Nutri-Grow Magnum w/N-Riched Technology (265 gal)</v>
          </cell>
          <cell r="F1334" t="str">
            <v>Gal</v>
          </cell>
          <cell r="G1334" t="str">
            <v>265 gal tote (1x265)</v>
          </cell>
          <cell r="H1334">
            <v>40.5</v>
          </cell>
          <cell r="J1334">
            <v>45809</v>
          </cell>
          <cell r="K1334" t="str">
            <v>phosphite</v>
          </cell>
        </row>
        <row r="1335">
          <cell r="E1335" t="str">
            <v>Nutri-Grow Magnum w/N-Riched Technology (265 gal)</v>
          </cell>
          <cell r="F1335" t="str">
            <v>Gal</v>
          </cell>
          <cell r="G1335" t="str">
            <v>265 gal tote (1x265)</v>
          </cell>
          <cell r="H1335">
            <v>40.5</v>
          </cell>
          <cell r="J1335">
            <v>45809</v>
          </cell>
          <cell r="K1335" t="str">
            <v>phosphite</v>
          </cell>
        </row>
        <row r="1336">
          <cell r="E1336" t="str">
            <v>Nutri-Grow Magnum w/N-Riched Technology (265 gal)</v>
          </cell>
          <cell r="F1336" t="str">
            <v>Gal</v>
          </cell>
          <cell r="G1336" t="str">
            <v>265 gal tote (1x265)</v>
          </cell>
          <cell r="H1336">
            <v>40.5</v>
          </cell>
          <cell r="J1336">
            <v>45809</v>
          </cell>
          <cell r="K1336" t="str">
            <v>phosphite</v>
          </cell>
        </row>
        <row r="1337">
          <cell r="E1337" t="str">
            <v>Nutri-Grow Magnum w/N-Riched Technology (265 gal)</v>
          </cell>
          <cell r="F1337" t="str">
            <v>Gal</v>
          </cell>
          <cell r="G1337" t="str">
            <v>265 gal tote (1x265)</v>
          </cell>
          <cell r="H1337">
            <v>37.25</v>
          </cell>
          <cell r="I1337">
            <v>40.5</v>
          </cell>
          <cell r="J1337">
            <v>45809</v>
          </cell>
          <cell r="K1337" t="str">
            <v>phosphite</v>
          </cell>
        </row>
        <row r="1338">
          <cell r="E1338" t="str">
            <v>Nutri-Grow Magnum w/N-Riched Technology (265 gal)</v>
          </cell>
          <cell r="F1338" t="str">
            <v>Gal</v>
          </cell>
          <cell r="G1338" t="str">
            <v>265 gal tote (1x265)</v>
          </cell>
          <cell r="H1338">
            <v>40.5</v>
          </cell>
          <cell r="J1338">
            <v>45658</v>
          </cell>
          <cell r="K1338" t="str">
            <v>phosphite</v>
          </cell>
        </row>
        <row r="1339">
          <cell r="E1339" t="str">
            <v>Nutri-Grow Magnum w/N-Riched Technology (265 gal)</v>
          </cell>
          <cell r="F1339" t="str">
            <v>Gal</v>
          </cell>
          <cell r="G1339" t="str">
            <v>265 gal tote (1x265)</v>
          </cell>
          <cell r="H1339">
            <v>40.5</v>
          </cell>
          <cell r="J1339">
            <v>45658</v>
          </cell>
          <cell r="K1339" t="str">
            <v>phosphite</v>
          </cell>
        </row>
        <row r="1340">
          <cell r="E1340" t="str">
            <v>Nutri-Grow Magnum w/N-Riched Technology (30 gal)</v>
          </cell>
          <cell r="F1340" t="str">
            <v>Gal</v>
          </cell>
          <cell r="G1340" t="str">
            <v>150 gal plt (5x30)</v>
          </cell>
          <cell r="H1340">
            <v>37.950000000000003</v>
          </cell>
          <cell r="I1340">
            <v>41.25</v>
          </cell>
          <cell r="J1340">
            <v>45809</v>
          </cell>
          <cell r="K1340" t="str">
            <v>phosphite</v>
          </cell>
        </row>
        <row r="1341">
          <cell r="E1341" t="str">
            <v>Nutri-Grow Magnum w/N-Riched Technology (30 gal)</v>
          </cell>
          <cell r="F1341" t="str">
            <v>Gal</v>
          </cell>
          <cell r="G1341" t="str">
            <v>150 gal plt (5x30)</v>
          </cell>
          <cell r="H1341">
            <v>37.950000000000003</v>
          </cell>
          <cell r="I1341">
            <v>41.25</v>
          </cell>
          <cell r="J1341">
            <v>45809</v>
          </cell>
          <cell r="K1341" t="str">
            <v>phosphite</v>
          </cell>
        </row>
        <row r="1342">
          <cell r="E1342" t="str">
            <v>Nutri-Grow Magnum w/N-Riched Technology (30 gal)</v>
          </cell>
          <cell r="F1342" t="str">
            <v>Gal</v>
          </cell>
          <cell r="G1342" t="str">
            <v>150 gal plt (5x30)</v>
          </cell>
          <cell r="H1342">
            <v>37.950000000000003</v>
          </cell>
          <cell r="I1342">
            <v>41.25</v>
          </cell>
          <cell r="J1342">
            <v>45809</v>
          </cell>
          <cell r="K1342" t="str">
            <v>phosphite</v>
          </cell>
        </row>
        <row r="1343">
          <cell r="E1343" t="str">
            <v>Nutri-Grow Magnum w/N-Riched Technology (30 gal)</v>
          </cell>
          <cell r="F1343" t="str">
            <v>Gal</v>
          </cell>
          <cell r="G1343" t="str">
            <v>150 gal plt (5x30)</v>
          </cell>
          <cell r="H1343">
            <v>40.986000000000004</v>
          </cell>
          <cell r="I1343">
            <v>41.25</v>
          </cell>
          <cell r="J1343">
            <v>45809</v>
          </cell>
          <cell r="K1343" t="str">
            <v>phosphite</v>
          </cell>
        </row>
        <row r="1344">
          <cell r="E1344" t="str">
            <v>Nutri-Grow Magnum w/N-Riched Technology (30 gal)</v>
          </cell>
          <cell r="F1344" t="str">
            <v>Gal</v>
          </cell>
          <cell r="G1344" t="str">
            <v>150 gal plt (5x30)</v>
          </cell>
          <cell r="H1344">
            <v>37.950000000000003</v>
          </cell>
          <cell r="I1344">
            <v>41.25</v>
          </cell>
          <cell r="J1344">
            <v>45809</v>
          </cell>
          <cell r="K1344" t="str">
            <v>phosphite</v>
          </cell>
        </row>
        <row r="1345">
          <cell r="E1345" t="str">
            <v>Nutri-Grow Magnum w/N-Riched Technology (30 gal)</v>
          </cell>
          <cell r="F1345" t="str">
            <v>Gal</v>
          </cell>
          <cell r="G1345" t="str">
            <v>150 gal plt (5x30)</v>
          </cell>
          <cell r="H1345">
            <v>41.25</v>
          </cell>
          <cell r="J1345">
            <v>45809</v>
          </cell>
          <cell r="K1345" t="str">
            <v>phosphite</v>
          </cell>
        </row>
        <row r="1346">
          <cell r="E1346" t="str">
            <v>Nutri-Grow Magnum w/N-Riched Technology (30 gal)</v>
          </cell>
          <cell r="F1346" t="str">
            <v>Gal</v>
          </cell>
          <cell r="G1346" t="str">
            <v>150 gal plt (5x30)</v>
          </cell>
          <cell r="H1346">
            <v>41.25</v>
          </cell>
          <cell r="J1346">
            <v>45809</v>
          </cell>
          <cell r="K1346" t="str">
            <v>phosphite</v>
          </cell>
        </row>
        <row r="1347">
          <cell r="E1347" t="str">
            <v>Nutri-Grow Magnum w/N-Riched Technology (30 gal)</v>
          </cell>
          <cell r="F1347" t="str">
            <v>Gal</v>
          </cell>
          <cell r="G1347" t="str">
            <v>150 gal plt (5x30)</v>
          </cell>
          <cell r="H1347">
            <v>41.25</v>
          </cell>
          <cell r="J1347">
            <v>45809</v>
          </cell>
          <cell r="K1347" t="str">
            <v>phosphite</v>
          </cell>
        </row>
        <row r="1348">
          <cell r="E1348" t="str">
            <v>Nutri-Grow Magnum w/N-Riched Technology (30 gal)</v>
          </cell>
          <cell r="F1348" t="str">
            <v>Gal</v>
          </cell>
          <cell r="G1348" t="str">
            <v>150 gal plt (5x30)</v>
          </cell>
          <cell r="H1348">
            <v>41.25</v>
          </cell>
          <cell r="J1348">
            <v>45809</v>
          </cell>
          <cell r="K1348" t="str">
            <v>phosphite</v>
          </cell>
        </row>
        <row r="1349">
          <cell r="E1349" t="str">
            <v>Nutri-Grow Magnum w/N-Riched Technology (30 gal)</v>
          </cell>
          <cell r="F1349" t="str">
            <v>Gal</v>
          </cell>
          <cell r="G1349" t="str">
            <v>150 gal plt (5x30)</v>
          </cell>
          <cell r="H1349">
            <v>41.25</v>
          </cell>
          <cell r="J1349">
            <v>45809</v>
          </cell>
          <cell r="K1349" t="str">
            <v>phosphite</v>
          </cell>
        </row>
        <row r="1350">
          <cell r="E1350" t="str">
            <v>Nutri-Grow Magnum w/N-Riched Technology (30 gal)</v>
          </cell>
          <cell r="F1350" t="str">
            <v>Gal</v>
          </cell>
          <cell r="G1350" t="str">
            <v>150 gal plt (5x30)</v>
          </cell>
          <cell r="H1350">
            <v>37.950000000000003</v>
          </cell>
          <cell r="I1350">
            <v>41.25</v>
          </cell>
          <cell r="J1350">
            <v>45809</v>
          </cell>
          <cell r="K1350" t="str">
            <v>phosphite</v>
          </cell>
        </row>
        <row r="1351">
          <cell r="E1351" t="str">
            <v>Nutri-Grow Magnum w/N-Riched Technology (30 gal)</v>
          </cell>
          <cell r="F1351" t="str">
            <v>Gal</v>
          </cell>
          <cell r="G1351" t="str">
            <v>150 gal plt (5x30)</v>
          </cell>
          <cell r="H1351">
            <v>41.25</v>
          </cell>
          <cell r="J1351">
            <v>45658</v>
          </cell>
          <cell r="K1351" t="str">
            <v>phosphite</v>
          </cell>
        </row>
        <row r="1352">
          <cell r="E1352" t="str">
            <v>Nutri-Grow Magnum w/N-Riched Technology (30 gal)</v>
          </cell>
          <cell r="F1352" t="str">
            <v>Gal</v>
          </cell>
          <cell r="G1352" t="str">
            <v>150 gal plt (5x30)</v>
          </cell>
          <cell r="H1352">
            <v>41.25</v>
          </cell>
          <cell r="J1352">
            <v>45658</v>
          </cell>
          <cell r="K1352" t="str">
            <v>phosphite</v>
          </cell>
        </row>
        <row r="1353">
          <cell r="E1353" t="str">
            <v>Nutri-Phite Calci-Phite (2.5 gal)</v>
          </cell>
          <cell r="F1353" t="str">
            <v>Gal</v>
          </cell>
          <cell r="G1353" t="str">
            <v>180 gal plt (36 cs x (2x2.5))</v>
          </cell>
          <cell r="H1353">
            <v>24.35</v>
          </cell>
          <cell r="I1353">
            <v>26.450000000000003</v>
          </cell>
          <cell r="J1353">
            <v>45809</v>
          </cell>
          <cell r="K1353" t="str">
            <v>phosphite</v>
          </cell>
        </row>
        <row r="1354">
          <cell r="E1354" t="str">
            <v>Nutri-Phite Calci-Phite (2.5 gal)</v>
          </cell>
          <cell r="F1354" t="str">
            <v>Gal</v>
          </cell>
          <cell r="G1354" t="str">
            <v>180 gal plt (36 cs x (2x2.5))</v>
          </cell>
          <cell r="H1354">
            <v>24.35</v>
          </cell>
          <cell r="I1354">
            <v>26.450000000000003</v>
          </cell>
          <cell r="J1354">
            <v>45809</v>
          </cell>
          <cell r="K1354" t="str">
            <v>phosphite</v>
          </cell>
        </row>
        <row r="1355">
          <cell r="E1355" t="str">
            <v>Nutri-Phite Calci-Phite (2.5 gal)</v>
          </cell>
          <cell r="F1355" t="str">
            <v>Gal</v>
          </cell>
          <cell r="G1355" t="str">
            <v>180 gal plt (36 cs x (2x2.5))</v>
          </cell>
          <cell r="H1355">
            <v>24.35</v>
          </cell>
          <cell r="I1355">
            <v>26.450000000000003</v>
          </cell>
          <cell r="J1355">
            <v>45809</v>
          </cell>
          <cell r="K1355" t="str">
            <v>phosphite</v>
          </cell>
        </row>
        <row r="1356">
          <cell r="E1356" t="str">
            <v>Nutri-Phite Calci-Phite (2.5 gal)</v>
          </cell>
          <cell r="F1356" t="str">
            <v>Gal</v>
          </cell>
          <cell r="G1356" t="str">
            <v>180 gal plt (36 cs x (2x2.5))</v>
          </cell>
          <cell r="H1356">
            <v>26.298000000000002</v>
          </cell>
          <cell r="I1356">
            <v>26.450000000000003</v>
          </cell>
          <cell r="J1356">
            <v>45809</v>
          </cell>
          <cell r="K1356" t="str">
            <v>phosphite</v>
          </cell>
        </row>
        <row r="1357">
          <cell r="E1357" t="str">
            <v>Nutri-Phite Calci-Phite (2.5 gal)</v>
          </cell>
          <cell r="F1357" t="str">
            <v>Gal</v>
          </cell>
          <cell r="G1357" t="str">
            <v>180 gal plt (36 cs x (2x2.5))</v>
          </cell>
          <cell r="H1357">
            <v>24.35</v>
          </cell>
          <cell r="I1357">
            <v>26.450000000000003</v>
          </cell>
          <cell r="J1357">
            <v>45809</v>
          </cell>
          <cell r="K1357" t="str">
            <v>phosphite</v>
          </cell>
        </row>
        <row r="1358">
          <cell r="E1358" t="str">
            <v>Nutri-Phite Calci-Phite (2.5 gal)</v>
          </cell>
          <cell r="F1358" t="str">
            <v>Gal</v>
          </cell>
          <cell r="G1358" t="str">
            <v>180 gal plt (36 cs x (2x2.5))</v>
          </cell>
          <cell r="H1358">
            <v>26.450000000000003</v>
          </cell>
          <cell r="J1358">
            <v>45809</v>
          </cell>
          <cell r="K1358" t="str">
            <v>phosphite</v>
          </cell>
        </row>
        <row r="1359">
          <cell r="E1359" t="str">
            <v>Nutri-Phite Calci-Phite (2.5 gal)</v>
          </cell>
          <cell r="F1359" t="str">
            <v>Gal</v>
          </cell>
          <cell r="G1359" t="str">
            <v>180 gal plt (36 cs x (2x2.5))</v>
          </cell>
          <cell r="H1359">
            <v>26.450000000000003</v>
          </cell>
          <cell r="J1359">
            <v>45809</v>
          </cell>
          <cell r="K1359" t="str">
            <v>phosphite</v>
          </cell>
        </row>
        <row r="1360">
          <cell r="E1360" t="str">
            <v>Nutri-Phite Calci-Phite (2.5 gal)</v>
          </cell>
          <cell r="F1360" t="str">
            <v>Gal</v>
          </cell>
          <cell r="G1360" t="str">
            <v>180 gal plt (36 cs x (2x2.5))</v>
          </cell>
          <cell r="H1360">
            <v>26.450000000000003</v>
          </cell>
          <cell r="J1360">
            <v>45809</v>
          </cell>
          <cell r="K1360" t="str">
            <v>phosphite</v>
          </cell>
        </row>
        <row r="1361">
          <cell r="E1361" t="str">
            <v>Nutri-Phite Calci-Phite (2.5 gal)</v>
          </cell>
          <cell r="F1361" t="str">
            <v>Gal</v>
          </cell>
          <cell r="G1361" t="str">
            <v>180 gal plt (36 cs x (2x2.5))</v>
          </cell>
          <cell r="H1361">
            <v>26.450000000000003</v>
          </cell>
          <cell r="J1361">
            <v>45809</v>
          </cell>
          <cell r="K1361" t="str">
            <v>phosphite</v>
          </cell>
        </row>
        <row r="1362">
          <cell r="E1362" t="str">
            <v>Nutri-Phite Calci-Phite (2.5 gal)</v>
          </cell>
          <cell r="F1362" t="str">
            <v>Gal</v>
          </cell>
          <cell r="G1362" t="str">
            <v>180 gal plt (36 cs x (2x2.5))</v>
          </cell>
          <cell r="H1362">
            <v>26.450000000000003</v>
          </cell>
          <cell r="J1362">
            <v>45809</v>
          </cell>
          <cell r="K1362" t="str">
            <v>phosphite</v>
          </cell>
        </row>
        <row r="1363">
          <cell r="E1363" t="str">
            <v>Nutri-Phite Calci-Phite (2.5 gal)</v>
          </cell>
          <cell r="F1363" t="str">
            <v>Gal</v>
          </cell>
          <cell r="G1363" t="str">
            <v>180 gal plt (36 cs x (2x2.5))</v>
          </cell>
          <cell r="H1363">
            <v>26.450000000000003</v>
          </cell>
          <cell r="J1363">
            <v>45809</v>
          </cell>
          <cell r="K1363" t="str">
            <v>phosphite</v>
          </cell>
        </row>
        <row r="1364">
          <cell r="E1364" t="str">
            <v>Nutri-Phite Calci-Phite (2.5 gal)</v>
          </cell>
          <cell r="F1364" t="str">
            <v>Gal</v>
          </cell>
          <cell r="G1364" t="str">
            <v>180 gal plt (36 cs x (2x2.5))</v>
          </cell>
          <cell r="H1364">
            <v>24.35</v>
          </cell>
          <cell r="I1364">
            <v>26.45</v>
          </cell>
          <cell r="J1364">
            <v>45809</v>
          </cell>
          <cell r="K1364" t="str">
            <v>phosphite</v>
          </cell>
        </row>
        <row r="1365">
          <cell r="E1365" t="str">
            <v>Nutri-Phite Calci-Phite (2.5 gal)</v>
          </cell>
          <cell r="F1365" t="str">
            <v>Gal</v>
          </cell>
          <cell r="G1365" t="str">
            <v>180 gal plt (36 cs x (2x2.5))</v>
          </cell>
          <cell r="H1365">
            <v>24.35</v>
          </cell>
          <cell r="I1365">
            <v>26.45</v>
          </cell>
          <cell r="J1365">
            <v>45809</v>
          </cell>
          <cell r="K1365" t="str">
            <v>phosphite</v>
          </cell>
        </row>
        <row r="1366">
          <cell r="E1366" t="str">
            <v>Nutri-Phite Calci-Phite (2.5 gal)</v>
          </cell>
          <cell r="F1366" t="str">
            <v>Gal</v>
          </cell>
          <cell r="G1366" t="str">
            <v>180 gal plt (36 cs x (2x2.5))</v>
          </cell>
          <cell r="H1366">
            <v>24.35</v>
          </cell>
          <cell r="I1366">
            <v>26.45</v>
          </cell>
          <cell r="J1366">
            <v>45809</v>
          </cell>
          <cell r="K1366" t="str">
            <v>phosphite</v>
          </cell>
        </row>
        <row r="1367">
          <cell r="E1367" t="str">
            <v>Nutri-Phite Calci-Phite (2.5 gal)</v>
          </cell>
          <cell r="F1367" t="str">
            <v>Gal</v>
          </cell>
          <cell r="G1367" t="str">
            <v>180 gal plt (36 cs x (2x2.5))</v>
          </cell>
          <cell r="H1367">
            <v>26.450000000000003</v>
          </cell>
          <cell r="J1367">
            <v>45689</v>
          </cell>
          <cell r="K1367" t="str">
            <v>phosphite</v>
          </cell>
        </row>
        <row r="1368">
          <cell r="E1368" t="str">
            <v>Nutri-Phite Calci-Phite (2.5 gal)</v>
          </cell>
          <cell r="F1368" t="str">
            <v>Gal</v>
          </cell>
          <cell r="G1368" t="str">
            <v>180 gal plt (36 cs x (2x2.5))</v>
          </cell>
          <cell r="H1368">
            <v>26.450000000000003</v>
          </cell>
          <cell r="J1368">
            <v>45689</v>
          </cell>
          <cell r="K1368" t="str">
            <v>phosphite</v>
          </cell>
        </row>
        <row r="1369">
          <cell r="E1369" t="str">
            <v>Nutri-Phite Calci-Phite (2.5 gal)</v>
          </cell>
          <cell r="F1369" t="str">
            <v>Gal</v>
          </cell>
          <cell r="G1369" t="str">
            <v>180 gal plt (36 cs x (2x2.5))</v>
          </cell>
          <cell r="H1369">
            <v>26.450000000000003</v>
          </cell>
          <cell r="J1369">
            <v>45839</v>
          </cell>
          <cell r="K1369" t="str">
            <v>phosphite</v>
          </cell>
        </row>
        <row r="1370">
          <cell r="E1370" t="str">
            <v>Nutri-Phite Calci-Phite (2.5 gal)</v>
          </cell>
          <cell r="F1370" t="str">
            <v>Gal</v>
          </cell>
          <cell r="G1370" t="str">
            <v>180 gal plt (36 cs x (2x2.5))</v>
          </cell>
          <cell r="H1370">
            <v>26.450000000000003</v>
          </cell>
          <cell r="J1370">
            <v>45658</v>
          </cell>
          <cell r="K1370" t="str">
            <v>phosphite</v>
          </cell>
        </row>
        <row r="1371">
          <cell r="E1371" t="str">
            <v>Nutri-Phite Calci-Phite (2.5 gal)</v>
          </cell>
          <cell r="F1371" t="str">
            <v>Gal</v>
          </cell>
          <cell r="G1371" t="str">
            <v>180 gal plt (36 cs x (2x2.5))</v>
          </cell>
          <cell r="H1371">
            <v>26.450000000000003</v>
          </cell>
          <cell r="J1371">
            <v>45658</v>
          </cell>
          <cell r="K1371" t="str">
            <v>phosphite</v>
          </cell>
        </row>
        <row r="1372">
          <cell r="E1372" t="str">
            <v>Nutri-Phite Calci-Phite (265 gal)</v>
          </cell>
          <cell r="F1372" t="str">
            <v>Gal</v>
          </cell>
          <cell r="G1372" t="str">
            <v>265 gal tote (1x265)</v>
          </cell>
          <cell r="H1372">
            <v>23.650000000000002</v>
          </cell>
          <cell r="I1372">
            <v>25.700000000000003</v>
          </cell>
          <cell r="J1372">
            <v>45809</v>
          </cell>
          <cell r="K1372" t="str">
            <v>phosphite</v>
          </cell>
        </row>
        <row r="1373">
          <cell r="E1373" t="str">
            <v>Nutri-Phite Calci-Phite (265 gal)</v>
          </cell>
          <cell r="F1373" t="str">
            <v>Gal</v>
          </cell>
          <cell r="G1373" t="str">
            <v>265 gal tote (1x265)</v>
          </cell>
          <cell r="H1373">
            <v>23.650000000000002</v>
          </cell>
          <cell r="I1373">
            <v>25.700000000000003</v>
          </cell>
          <cell r="J1373">
            <v>45809</v>
          </cell>
          <cell r="K1373" t="str">
            <v>phosphite</v>
          </cell>
        </row>
        <row r="1374">
          <cell r="E1374" t="str">
            <v>Nutri-Phite Calci-Phite (265 gal)</v>
          </cell>
          <cell r="F1374" t="str">
            <v>Gal</v>
          </cell>
          <cell r="G1374" t="str">
            <v>265 gal tote (1x265)</v>
          </cell>
          <cell r="H1374">
            <v>23.650000000000002</v>
          </cell>
          <cell r="I1374">
            <v>25.700000000000003</v>
          </cell>
          <cell r="J1374">
            <v>45809</v>
          </cell>
          <cell r="K1374" t="str">
            <v>phosphite</v>
          </cell>
        </row>
        <row r="1375">
          <cell r="E1375" t="str">
            <v>Nutri-Phite Calci-Phite (265 gal)</v>
          </cell>
          <cell r="F1375" t="str">
            <v>Gal</v>
          </cell>
          <cell r="G1375" t="str">
            <v>265 gal tote (1x265)</v>
          </cell>
          <cell r="H1375">
            <v>25.542000000000005</v>
          </cell>
          <cell r="I1375">
            <v>25.700000000000003</v>
          </cell>
          <cell r="J1375">
            <v>45809</v>
          </cell>
          <cell r="K1375" t="str">
            <v>phosphite</v>
          </cell>
        </row>
        <row r="1376">
          <cell r="E1376" t="str">
            <v>Nutri-Phite Calci-Phite (265 gal)</v>
          </cell>
          <cell r="F1376" t="str">
            <v>Gal</v>
          </cell>
          <cell r="G1376" t="str">
            <v>265 gal tote (1x265)</v>
          </cell>
          <cell r="H1376">
            <v>23.650000000000002</v>
          </cell>
          <cell r="I1376">
            <v>25.700000000000003</v>
          </cell>
          <cell r="J1376">
            <v>45809</v>
          </cell>
          <cell r="K1376" t="str">
            <v>phosphite</v>
          </cell>
        </row>
        <row r="1377">
          <cell r="E1377" t="str">
            <v>Nutri-Phite Calci-Phite (265 gal)</v>
          </cell>
          <cell r="F1377" t="str">
            <v>Gal</v>
          </cell>
          <cell r="G1377" t="str">
            <v>265 gal tote (1x265)</v>
          </cell>
          <cell r="H1377">
            <v>25.700000000000003</v>
          </cell>
          <cell r="J1377">
            <v>45809</v>
          </cell>
          <cell r="K1377" t="str">
            <v>phosphite</v>
          </cell>
        </row>
        <row r="1378">
          <cell r="E1378" t="str">
            <v>Nutri-Phite Calci-Phite (265 gal)</v>
          </cell>
          <cell r="F1378" t="str">
            <v>Gal</v>
          </cell>
          <cell r="G1378" t="str">
            <v>265 gal tote (1x265)</v>
          </cell>
          <cell r="H1378">
            <v>25.700000000000003</v>
          </cell>
          <cell r="J1378">
            <v>45809</v>
          </cell>
          <cell r="K1378" t="str">
            <v>phosphite</v>
          </cell>
        </row>
        <row r="1379">
          <cell r="E1379" t="str">
            <v>Nutri-Phite Calci-Phite (265 gal)</v>
          </cell>
          <cell r="F1379" t="str">
            <v>Gal</v>
          </cell>
          <cell r="G1379" t="str">
            <v>265 gal tote (1x265)</v>
          </cell>
          <cell r="H1379">
            <v>25.700000000000003</v>
          </cell>
          <cell r="J1379">
            <v>45809</v>
          </cell>
          <cell r="K1379" t="str">
            <v>phosphite</v>
          </cell>
        </row>
        <row r="1380">
          <cell r="E1380" t="str">
            <v>Nutri-Phite Calci-Phite (265 gal)</v>
          </cell>
          <cell r="F1380" t="str">
            <v>Gal</v>
          </cell>
          <cell r="G1380" t="str">
            <v>265 gal tote (1x265)</v>
          </cell>
          <cell r="H1380">
            <v>25.700000000000003</v>
          </cell>
          <cell r="J1380">
            <v>45809</v>
          </cell>
          <cell r="K1380" t="str">
            <v>phosphite</v>
          </cell>
        </row>
        <row r="1381">
          <cell r="E1381" t="str">
            <v>Nutri-Phite Calci-Phite (265 gal)</v>
          </cell>
          <cell r="F1381" t="str">
            <v>Gal</v>
          </cell>
          <cell r="G1381" t="str">
            <v>265 gal tote (1x265)</v>
          </cell>
          <cell r="H1381">
            <v>25.700000000000003</v>
          </cell>
          <cell r="J1381">
            <v>45809</v>
          </cell>
          <cell r="K1381" t="str">
            <v>phosphite</v>
          </cell>
        </row>
        <row r="1382">
          <cell r="E1382" t="str">
            <v>Nutri-Phite Calci-Phite (265 gal)</v>
          </cell>
          <cell r="F1382" t="str">
            <v>Gal</v>
          </cell>
          <cell r="G1382" t="str">
            <v>265 gal tote (1x265)</v>
          </cell>
          <cell r="H1382">
            <v>25.700000000000003</v>
          </cell>
          <cell r="J1382">
            <v>45809</v>
          </cell>
          <cell r="K1382" t="str">
            <v>phosphite</v>
          </cell>
        </row>
        <row r="1383">
          <cell r="E1383" t="str">
            <v>Nutri-Phite Calci-Phite (265 gal)</v>
          </cell>
          <cell r="F1383" t="str">
            <v>Gal</v>
          </cell>
          <cell r="G1383" t="str">
            <v>265 gal tote (1x265)</v>
          </cell>
          <cell r="H1383">
            <v>23.65</v>
          </cell>
          <cell r="I1383">
            <v>25.7</v>
          </cell>
          <cell r="J1383">
            <v>45809</v>
          </cell>
          <cell r="K1383" t="str">
            <v>phosphite</v>
          </cell>
        </row>
        <row r="1384">
          <cell r="E1384" t="str">
            <v>Nutri-Phite Calci-Phite (265 gal)</v>
          </cell>
          <cell r="F1384" t="str">
            <v>Gal</v>
          </cell>
          <cell r="G1384" t="str">
            <v>265 gal tote (1x265)</v>
          </cell>
          <cell r="H1384">
            <v>23.65</v>
          </cell>
          <cell r="I1384">
            <v>25.7</v>
          </cell>
          <cell r="J1384">
            <v>45809</v>
          </cell>
          <cell r="K1384" t="str">
            <v>phosphite</v>
          </cell>
        </row>
        <row r="1385">
          <cell r="E1385" t="str">
            <v>Nutri-Phite Calci-Phite (265 gal)</v>
          </cell>
          <cell r="F1385" t="str">
            <v>Gal</v>
          </cell>
          <cell r="G1385" t="str">
            <v>265 gal tote (1x265)</v>
          </cell>
          <cell r="H1385">
            <v>25.700000000000003</v>
          </cell>
          <cell r="J1385">
            <v>45689</v>
          </cell>
          <cell r="K1385" t="str">
            <v>phosphite</v>
          </cell>
        </row>
        <row r="1386">
          <cell r="E1386" t="str">
            <v>Nutri-Phite Calci-Phite (265 gal)</v>
          </cell>
          <cell r="F1386" t="str">
            <v>Gal</v>
          </cell>
          <cell r="G1386" t="str">
            <v>265 gal tote (1x265)</v>
          </cell>
          <cell r="H1386">
            <v>25.700000000000003</v>
          </cell>
          <cell r="J1386">
            <v>45689</v>
          </cell>
          <cell r="K1386" t="str">
            <v>phosphite</v>
          </cell>
        </row>
        <row r="1387">
          <cell r="E1387" t="str">
            <v>Nutri-Phite Calci-Phite (265 gal)</v>
          </cell>
          <cell r="F1387" t="str">
            <v>Gal</v>
          </cell>
          <cell r="G1387" t="str">
            <v>265 gal tote (1x265)</v>
          </cell>
          <cell r="H1387">
            <v>25.700000000000003</v>
          </cell>
          <cell r="J1387">
            <v>45839</v>
          </cell>
          <cell r="K1387" t="str">
            <v>phosphite</v>
          </cell>
        </row>
        <row r="1388">
          <cell r="E1388" t="str">
            <v>Nutri-Phite Calci-Phite (265 gal)</v>
          </cell>
          <cell r="F1388" t="str">
            <v>Gal</v>
          </cell>
          <cell r="G1388" t="str">
            <v>265 gal tote (1x265)</v>
          </cell>
          <cell r="H1388">
            <v>25.700000000000003</v>
          </cell>
          <cell r="J1388">
            <v>45658</v>
          </cell>
          <cell r="K1388" t="str">
            <v>phosphite</v>
          </cell>
        </row>
        <row r="1389">
          <cell r="E1389" t="str">
            <v>Nutri-Phite Calci-Phite (265 gal)</v>
          </cell>
          <cell r="F1389" t="str">
            <v>Gal</v>
          </cell>
          <cell r="G1389" t="str">
            <v>265 gal tote (1x265)</v>
          </cell>
          <cell r="H1389">
            <v>25.700000000000003</v>
          </cell>
          <cell r="J1389">
            <v>45658</v>
          </cell>
          <cell r="K1389" t="str">
            <v>phosphite</v>
          </cell>
        </row>
        <row r="1390">
          <cell r="E1390" t="str">
            <v>Nutri-Phite Magnum (2.5 gal)</v>
          </cell>
          <cell r="F1390" t="str">
            <v>Gal</v>
          </cell>
          <cell r="G1390" t="str">
            <v>180 gal plt (36 cs x (2x2.5))</v>
          </cell>
          <cell r="H1390">
            <v>31.75</v>
          </cell>
          <cell r="I1390">
            <v>34.5</v>
          </cell>
          <cell r="J1390">
            <v>45809</v>
          </cell>
          <cell r="K1390" t="str">
            <v>phosphite</v>
          </cell>
        </row>
        <row r="1391">
          <cell r="E1391" t="str">
            <v>Nutri-Phite Magnum (2.5 gal)</v>
          </cell>
          <cell r="F1391" t="str">
            <v>Gal</v>
          </cell>
          <cell r="G1391" t="str">
            <v>180 gal plt (36 cs x (2x2.5))</v>
          </cell>
          <cell r="H1391">
            <v>31.75</v>
          </cell>
          <cell r="I1391">
            <v>34.5</v>
          </cell>
          <cell r="J1391">
            <v>45809</v>
          </cell>
          <cell r="K1391" t="str">
            <v>phosphite</v>
          </cell>
        </row>
        <row r="1392">
          <cell r="E1392" t="str">
            <v>Nutri-Phite Magnum (2.5 gal)</v>
          </cell>
          <cell r="F1392" t="str">
            <v>Gal</v>
          </cell>
          <cell r="G1392" t="str">
            <v>180 gal plt (36 cs x (2x2.5))</v>
          </cell>
          <cell r="H1392">
            <v>31.75</v>
          </cell>
          <cell r="I1392">
            <v>34.5</v>
          </cell>
          <cell r="J1392">
            <v>45809</v>
          </cell>
          <cell r="K1392" t="str">
            <v>phosphite</v>
          </cell>
        </row>
        <row r="1393">
          <cell r="E1393" t="str">
            <v>Nutri-Phite Magnum (2.5 gal)</v>
          </cell>
          <cell r="F1393" t="str">
            <v>Gal</v>
          </cell>
          <cell r="G1393" t="str">
            <v>180 gal plt (36 cs x (2x2.5))</v>
          </cell>
          <cell r="H1393">
            <v>34.29</v>
          </cell>
          <cell r="I1393">
            <v>34.5</v>
          </cell>
          <cell r="J1393">
            <v>45809</v>
          </cell>
          <cell r="K1393" t="str">
            <v>phosphite</v>
          </cell>
        </row>
        <row r="1394">
          <cell r="E1394" t="str">
            <v>Nutri-Phite Magnum (2.5 gal)</v>
          </cell>
          <cell r="F1394" t="str">
            <v>Gal</v>
          </cell>
          <cell r="G1394" t="str">
            <v>180 gal plt (36 cs x (2x2.5))</v>
          </cell>
          <cell r="H1394">
            <v>31.75</v>
          </cell>
          <cell r="I1394">
            <v>34.5</v>
          </cell>
          <cell r="J1394">
            <v>45809</v>
          </cell>
          <cell r="K1394" t="str">
            <v>phosphite</v>
          </cell>
        </row>
        <row r="1395">
          <cell r="E1395" t="str">
            <v>Nutri-Phite Magnum (2.5 gal)</v>
          </cell>
          <cell r="F1395" t="str">
            <v>Gal</v>
          </cell>
          <cell r="G1395" t="str">
            <v>180 gal plt (36 cs x (2x2.5))</v>
          </cell>
          <cell r="H1395">
            <v>34.5</v>
          </cell>
          <cell r="J1395">
            <v>45809</v>
          </cell>
          <cell r="K1395" t="str">
            <v>phosphite</v>
          </cell>
        </row>
        <row r="1396">
          <cell r="E1396" t="str">
            <v>Nutri-Phite Magnum (2.5 gal)</v>
          </cell>
          <cell r="F1396" t="str">
            <v>Gal</v>
          </cell>
          <cell r="G1396" t="str">
            <v>180 gal plt (36 cs x (2x2.5))</v>
          </cell>
          <cell r="H1396">
            <v>34.5</v>
          </cell>
          <cell r="J1396">
            <v>45809</v>
          </cell>
          <cell r="K1396" t="str">
            <v>phosphite</v>
          </cell>
        </row>
        <row r="1397">
          <cell r="E1397" t="str">
            <v>Nutri-Phite Magnum (2.5 gal)</v>
          </cell>
          <cell r="F1397" t="str">
            <v>Gal</v>
          </cell>
          <cell r="G1397" t="str">
            <v>180 gal plt (36 cs x (2x2.5))</v>
          </cell>
          <cell r="H1397">
            <v>34.5</v>
          </cell>
          <cell r="J1397">
            <v>45809</v>
          </cell>
          <cell r="K1397" t="str">
            <v>phosphite</v>
          </cell>
        </row>
        <row r="1398">
          <cell r="E1398" t="str">
            <v>Nutri-Phite Magnum (2.5 gal)</v>
          </cell>
          <cell r="F1398" t="str">
            <v>Gal</v>
          </cell>
          <cell r="G1398" t="str">
            <v>180 gal plt (36 cs x (2x2.5))</v>
          </cell>
          <cell r="H1398">
            <v>34.5</v>
          </cell>
          <cell r="J1398">
            <v>45809</v>
          </cell>
          <cell r="K1398" t="str">
            <v>phosphite</v>
          </cell>
        </row>
        <row r="1399">
          <cell r="E1399" t="str">
            <v>Nutri-Phite Magnum (2.5 gal)</v>
          </cell>
          <cell r="F1399" t="str">
            <v>Gal</v>
          </cell>
          <cell r="G1399" t="str">
            <v>180 gal plt (36 cs x (2x2.5))</v>
          </cell>
          <cell r="H1399">
            <v>34.5</v>
          </cell>
          <cell r="J1399">
            <v>45809</v>
          </cell>
          <cell r="K1399" t="str">
            <v>phosphite</v>
          </cell>
        </row>
        <row r="1400">
          <cell r="E1400" t="str">
            <v>Nutri-Phite Magnum (2.5 gal)</v>
          </cell>
          <cell r="F1400" t="str">
            <v>Gal</v>
          </cell>
          <cell r="G1400" t="str">
            <v>180 gal plt (36 cs x (2x2.5))</v>
          </cell>
          <cell r="H1400">
            <v>34.5</v>
          </cell>
          <cell r="J1400">
            <v>45809</v>
          </cell>
          <cell r="K1400" t="str">
            <v>phosphite</v>
          </cell>
        </row>
        <row r="1401">
          <cell r="E1401" t="str">
            <v>Nutri-Phite Magnum (2.5 gal)</v>
          </cell>
          <cell r="F1401" t="str">
            <v>Gal</v>
          </cell>
          <cell r="G1401" t="str">
            <v>180 gal plt (36 cs x (2x2.5))</v>
          </cell>
          <cell r="H1401">
            <v>31.75</v>
          </cell>
          <cell r="I1401">
            <v>34.5</v>
          </cell>
          <cell r="J1401">
            <v>45809</v>
          </cell>
          <cell r="K1401" t="str">
            <v>phosphite</v>
          </cell>
        </row>
        <row r="1402">
          <cell r="E1402" t="str">
            <v>Nutri-Phite Magnum (2.5 gal)</v>
          </cell>
          <cell r="F1402" t="str">
            <v>Gal</v>
          </cell>
          <cell r="G1402" t="str">
            <v>180 gal plt (36 cs x (2x2.5))</v>
          </cell>
          <cell r="H1402">
            <v>34.5</v>
          </cell>
          <cell r="J1402">
            <v>45689</v>
          </cell>
          <cell r="K1402" t="str">
            <v>phosphite</v>
          </cell>
        </row>
        <row r="1403">
          <cell r="E1403" t="str">
            <v>Nutri-Phite Magnum (2.5 gal)</v>
          </cell>
          <cell r="F1403" t="str">
            <v>Gal</v>
          </cell>
          <cell r="G1403" t="str">
            <v>180 gal plt (36 cs x (2x2.5))</v>
          </cell>
          <cell r="H1403">
            <v>34.5</v>
          </cell>
          <cell r="J1403">
            <v>45689</v>
          </cell>
          <cell r="K1403" t="str">
            <v>phosphite</v>
          </cell>
        </row>
        <row r="1404">
          <cell r="E1404" t="str">
            <v>Nutri-Phite Magnum (2.5 gal)</v>
          </cell>
          <cell r="F1404" t="str">
            <v>Gal</v>
          </cell>
          <cell r="G1404" t="str">
            <v>180 gal plt (36 cs x (2x2.5))</v>
          </cell>
          <cell r="H1404">
            <v>34.5</v>
          </cell>
          <cell r="J1404">
            <v>45839</v>
          </cell>
          <cell r="K1404" t="str">
            <v>phosphite</v>
          </cell>
        </row>
        <row r="1405">
          <cell r="E1405" t="str">
            <v>Nutri-Phite Magnum (2.5 gal)</v>
          </cell>
          <cell r="F1405" t="str">
            <v>Gal</v>
          </cell>
          <cell r="G1405" t="str">
            <v>180 gal plt (36 cs x (2x2.5))</v>
          </cell>
          <cell r="H1405">
            <v>34.5</v>
          </cell>
          <cell r="J1405">
            <v>45658</v>
          </cell>
          <cell r="K1405" t="str">
            <v>phosphite</v>
          </cell>
        </row>
        <row r="1406">
          <cell r="E1406" t="str">
            <v>Nutri-Phite Magnum (2.5 gal)</v>
          </cell>
          <cell r="F1406" t="str">
            <v>Gal</v>
          </cell>
          <cell r="G1406" t="str">
            <v>180 gal plt (36 cs x (2x2.5))</v>
          </cell>
          <cell r="H1406">
            <v>34.5</v>
          </cell>
          <cell r="J1406">
            <v>45658</v>
          </cell>
          <cell r="K1406" t="str">
            <v>phosphite</v>
          </cell>
        </row>
        <row r="1407">
          <cell r="E1407" t="str">
            <v>Nutri-Phite Magnum (265 gal)</v>
          </cell>
          <cell r="F1407" t="str">
            <v>Gal</v>
          </cell>
          <cell r="G1407" t="str">
            <v>265 gal tote (1x265)</v>
          </cell>
          <cell r="H1407">
            <v>31.05</v>
          </cell>
          <cell r="I1407">
            <v>33.75</v>
          </cell>
          <cell r="J1407">
            <v>45809</v>
          </cell>
          <cell r="K1407" t="str">
            <v>phosphite</v>
          </cell>
        </row>
        <row r="1408">
          <cell r="E1408" t="str">
            <v>Nutri-Phite Magnum (265 gal)</v>
          </cell>
          <cell r="F1408" t="str">
            <v>Gal</v>
          </cell>
          <cell r="G1408" t="str">
            <v>265 gal tote (1x265)</v>
          </cell>
          <cell r="H1408">
            <v>31.05</v>
          </cell>
          <cell r="I1408">
            <v>33.75</v>
          </cell>
          <cell r="J1408">
            <v>45809</v>
          </cell>
          <cell r="K1408" t="str">
            <v>phosphite</v>
          </cell>
        </row>
        <row r="1409">
          <cell r="E1409" t="str">
            <v>Nutri-Phite Magnum (265 gal)</v>
          </cell>
          <cell r="F1409" t="str">
            <v>Gal</v>
          </cell>
          <cell r="G1409" t="str">
            <v>265 gal tote (1x265)</v>
          </cell>
          <cell r="H1409">
            <v>31.05</v>
          </cell>
          <cell r="I1409">
            <v>33.75</v>
          </cell>
          <cell r="J1409">
            <v>45809</v>
          </cell>
          <cell r="K1409" t="str">
            <v>phosphite</v>
          </cell>
        </row>
        <row r="1410">
          <cell r="E1410" t="str">
            <v>Nutri-Phite Magnum (265 gal)</v>
          </cell>
          <cell r="F1410" t="str">
            <v>Gal</v>
          </cell>
          <cell r="G1410" t="str">
            <v>265 gal tote (1x265)</v>
          </cell>
          <cell r="H1410">
            <v>33.534000000000006</v>
          </cell>
          <cell r="I1410">
            <v>33.75</v>
          </cell>
          <cell r="J1410">
            <v>45809</v>
          </cell>
          <cell r="K1410" t="str">
            <v>phosphite</v>
          </cell>
        </row>
        <row r="1411">
          <cell r="E1411" t="str">
            <v>Nutri-Phite Magnum (265 gal)</v>
          </cell>
          <cell r="F1411" t="str">
            <v>Gal</v>
          </cell>
          <cell r="G1411" t="str">
            <v>265 gal tote (1x265)</v>
          </cell>
          <cell r="H1411">
            <v>31.05</v>
          </cell>
          <cell r="I1411">
            <v>33.75</v>
          </cell>
          <cell r="J1411">
            <v>45809</v>
          </cell>
          <cell r="K1411" t="str">
            <v>phosphite</v>
          </cell>
        </row>
        <row r="1412">
          <cell r="E1412" t="str">
            <v>Nutri-Phite Magnum (265 gal)</v>
          </cell>
          <cell r="F1412" t="str">
            <v>Gal</v>
          </cell>
          <cell r="G1412" t="str">
            <v>265 gal tote (1x265)</v>
          </cell>
          <cell r="H1412">
            <v>33.75</v>
          </cell>
          <cell r="J1412">
            <v>45809</v>
          </cell>
          <cell r="K1412" t="str">
            <v>phosphite</v>
          </cell>
        </row>
        <row r="1413">
          <cell r="E1413" t="str">
            <v>Nutri-Phite Magnum (265 gal)</v>
          </cell>
          <cell r="F1413" t="str">
            <v>Gal</v>
          </cell>
          <cell r="G1413" t="str">
            <v>265 gal tote (1x265)</v>
          </cell>
          <cell r="H1413">
            <v>33.75</v>
          </cell>
          <cell r="J1413">
            <v>45809</v>
          </cell>
          <cell r="K1413" t="str">
            <v>phosphite</v>
          </cell>
        </row>
        <row r="1414">
          <cell r="E1414" t="str">
            <v>Nutri-Phite Magnum (265 gal)</v>
          </cell>
          <cell r="F1414" t="str">
            <v>Gal</v>
          </cell>
          <cell r="G1414" t="str">
            <v>265 gal tote (1x265)</v>
          </cell>
          <cell r="H1414">
            <v>33.75</v>
          </cell>
          <cell r="J1414">
            <v>45809</v>
          </cell>
          <cell r="K1414" t="str">
            <v>phosphite</v>
          </cell>
        </row>
        <row r="1415">
          <cell r="E1415" t="str">
            <v>Nutri-Phite Magnum (265 gal)</v>
          </cell>
          <cell r="F1415" t="str">
            <v>Gal</v>
          </cell>
          <cell r="G1415" t="str">
            <v>265 gal tote (1x265)</v>
          </cell>
          <cell r="H1415">
            <v>33.75</v>
          </cell>
          <cell r="J1415">
            <v>45809</v>
          </cell>
          <cell r="K1415" t="str">
            <v>phosphite</v>
          </cell>
        </row>
        <row r="1416">
          <cell r="E1416" t="str">
            <v>Nutri-Phite Magnum (265 gal)</v>
          </cell>
          <cell r="F1416" t="str">
            <v>Gal</v>
          </cell>
          <cell r="G1416" t="str">
            <v>265 gal tote (1x265)</v>
          </cell>
          <cell r="H1416">
            <v>33.75</v>
          </cell>
          <cell r="J1416">
            <v>45809</v>
          </cell>
          <cell r="K1416" t="str">
            <v>phosphite</v>
          </cell>
        </row>
        <row r="1417">
          <cell r="E1417" t="str">
            <v>Nutri-Phite Magnum (265 gal)</v>
          </cell>
          <cell r="F1417" t="str">
            <v>Gal</v>
          </cell>
          <cell r="G1417" t="str">
            <v>265 gal tote (1x265)</v>
          </cell>
          <cell r="H1417">
            <v>33.75</v>
          </cell>
          <cell r="J1417">
            <v>45809</v>
          </cell>
          <cell r="K1417" t="str">
            <v>phosphite</v>
          </cell>
        </row>
        <row r="1418">
          <cell r="E1418" t="str">
            <v>Nutri-Phite Magnum (265 gal)</v>
          </cell>
          <cell r="F1418" t="str">
            <v>Gal</v>
          </cell>
          <cell r="G1418" t="str">
            <v>265 gal tote (1x265)</v>
          </cell>
          <cell r="H1418">
            <v>31.05</v>
          </cell>
          <cell r="I1418">
            <v>33.75</v>
          </cell>
          <cell r="J1418">
            <v>45809</v>
          </cell>
          <cell r="K1418" t="str">
            <v>phosphite</v>
          </cell>
        </row>
        <row r="1419">
          <cell r="E1419" t="str">
            <v>Nutri-Phite Magnum (265 gal)</v>
          </cell>
          <cell r="F1419" t="str">
            <v>Gal</v>
          </cell>
          <cell r="G1419" t="str">
            <v>265 gal tote (1x265)</v>
          </cell>
          <cell r="H1419">
            <v>33.75</v>
          </cell>
          <cell r="J1419">
            <v>45689</v>
          </cell>
          <cell r="K1419" t="str">
            <v>phosphite</v>
          </cell>
        </row>
        <row r="1420">
          <cell r="E1420" t="str">
            <v>Nutri-Phite Magnum (265 gal)</v>
          </cell>
          <cell r="F1420" t="str">
            <v>Gal</v>
          </cell>
          <cell r="G1420" t="str">
            <v>265 gal tote (1x265)</v>
          </cell>
          <cell r="H1420">
            <v>33.75</v>
          </cell>
          <cell r="J1420">
            <v>45689</v>
          </cell>
          <cell r="K1420" t="str">
            <v>phosphite</v>
          </cell>
        </row>
        <row r="1421">
          <cell r="E1421" t="str">
            <v>Nutri-Phite Magnum (265 gal)</v>
          </cell>
          <cell r="F1421" t="str">
            <v>Gal</v>
          </cell>
          <cell r="G1421" t="str">
            <v>265 gal tote (1x265)</v>
          </cell>
          <cell r="H1421">
            <v>33.75</v>
          </cell>
          <cell r="J1421">
            <v>45839</v>
          </cell>
          <cell r="K1421" t="str">
            <v>phosphite</v>
          </cell>
        </row>
        <row r="1422">
          <cell r="E1422" t="str">
            <v>Nutri-Phite Magnum (265 gal)</v>
          </cell>
          <cell r="F1422" t="str">
            <v>Gal</v>
          </cell>
          <cell r="G1422" t="str">
            <v>265 gal tote (1x265)</v>
          </cell>
          <cell r="H1422">
            <v>33.75</v>
          </cell>
          <cell r="J1422">
            <v>45658</v>
          </cell>
          <cell r="K1422" t="str">
            <v>phosphite</v>
          </cell>
        </row>
        <row r="1423">
          <cell r="E1423" t="str">
            <v>Nutri-Phite Magnum (265 gal)</v>
          </cell>
          <cell r="F1423" t="str">
            <v>Gal</v>
          </cell>
          <cell r="G1423" t="str">
            <v>265 gal tote (1x265)</v>
          </cell>
          <cell r="H1423">
            <v>33.75</v>
          </cell>
          <cell r="J1423">
            <v>45658</v>
          </cell>
          <cell r="K1423" t="str">
            <v>phosphite</v>
          </cell>
        </row>
        <row r="1424">
          <cell r="E1424" t="str">
            <v>Nutri-Phite P Foliar (2.5 gal)</v>
          </cell>
          <cell r="F1424" t="str">
            <v>Gal</v>
          </cell>
          <cell r="G1424" t="str">
            <v>180 gal plt (36 cs x (2x2.5))</v>
          </cell>
          <cell r="H1424">
            <v>33.75</v>
          </cell>
          <cell r="J1424">
            <v>45809</v>
          </cell>
          <cell r="K1424" t="str">
            <v>phosphite</v>
          </cell>
        </row>
        <row r="1425">
          <cell r="E1425" t="str">
            <v>Nutri-Phite P Foliar (265 gal)</v>
          </cell>
          <cell r="F1425" t="str">
            <v>Gal</v>
          </cell>
          <cell r="G1425" t="str">
            <v>265 gal tote (1x265)</v>
          </cell>
          <cell r="H1425">
            <v>33</v>
          </cell>
          <cell r="J1425">
            <v>45809</v>
          </cell>
          <cell r="K1425" t="str">
            <v>phosphite</v>
          </cell>
        </row>
        <row r="1426">
          <cell r="E1426" t="str">
            <v>Nutri-Phite P Soil Hi-Grade (2.5 gal)</v>
          </cell>
          <cell r="F1426" t="str">
            <v>Gal</v>
          </cell>
          <cell r="G1426" t="str">
            <v>180 gal plt (36 cs x (2x2.5))</v>
          </cell>
          <cell r="H1426">
            <v>32.450000000000003</v>
          </cell>
          <cell r="I1426">
            <v>35.25</v>
          </cell>
          <cell r="J1426">
            <v>45809</v>
          </cell>
          <cell r="K1426" t="str">
            <v>phosphite</v>
          </cell>
        </row>
        <row r="1427">
          <cell r="E1427" t="str">
            <v>Nutri-Phite P Soil Hi-Grade (2.5 gal)</v>
          </cell>
          <cell r="F1427" t="str">
            <v>Gal</v>
          </cell>
          <cell r="G1427" t="str">
            <v>180 gal plt (36 cs x (2x2.5))</v>
          </cell>
          <cell r="H1427">
            <v>32.450000000000003</v>
          </cell>
          <cell r="I1427">
            <v>35.25</v>
          </cell>
          <cell r="J1427">
            <v>45809</v>
          </cell>
          <cell r="K1427" t="str">
            <v>phosphite</v>
          </cell>
        </row>
        <row r="1428">
          <cell r="E1428" t="str">
            <v>Nutri-Phite P Soil Hi-Grade (2.5 gal)</v>
          </cell>
          <cell r="F1428" t="str">
            <v>Gal</v>
          </cell>
          <cell r="G1428" t="str">
            <v>180 gal plt (36 cs x (2x2.5))</v>
          </cell>
          <cell r="H1428">
            <v>35.25</v>
          </cell>
          <cell r="J1428">
            <v>45809</v>
          </cell>
          <cell r="K1428" t="str">
            <v>phosphite</v>
          </cell>
        </row>
        <row r="1429">
          <cell r="E1429" t="str">
            <v>Nutri-Phite P Soil Hi-Grade (2.5 gal)</v>
          </cell>
          <cell r="F1429" t="str">
            <v>Gal</v>
          </cell>
          <cell r="G1429" t="str">
            <v>180 gal plt (36 cs x (2x2.5))</v>
          </cell>
          <cell r="H1429">
            <v>35.25</v>
          </cell>
          <cell r="J1429">
            <v>45809</v>
          </cell>
          <cell r="K1429" t="str">
            <v>phosphite</v>
          </cell>
        </row>
        <row r="1430">
          <cell r="E1430" t="str">
            <v>Nutri-Phite P Soil Hi-Grade (2.5 gal)</v>
          </cell>
          <cell r="F1430" t="str">
            <v>Gal</v>
          </cell>
          <cell r="G1430" t="str">
            <v>180 gal plt (36 cs x (2x2.5))</v>
          </cell>
          <cell r="H1430">
            <v>35.25</v>
          </cell>
          <cell r="J1430">
            <v>45809</v>
          </cell>
          <cell r="K1430" t="str">
            <v>phosphite</v>
          </cell>
        </row>
        <row r="1431">
          <cell r="E1431" t="str">
            <v>Nutri-Phite P Soil Hi-Grade (2.5 gal)</v>
          </cell>
          <cell r="F1431" t="str">
            <v>Gal</v>
          </cell>
          <cell r="G1431" t="str">
            <v>180 gal plt (36 cs x (2x2.5))</v>
          </cell>
          <cell r="H1431">
            <v>35.25</v>
          </cell>
          <cell r="J1431">
            <v>45809</v>
          </cell>
          <cell r="K1431" t="str">
            <v>phosphite</v>
          </cell>
        </row>
        <row r="1432">
          <cell r="E1432" t="str">
            <v>Nutri-Phite P Soil Hi-Grade (2.5 gal)</v>
          </cell>
          <cell r="F1432" t="str">
            <v>Gal</v>
          </cell>
          <cell r="G1432" t="str">
            <v>180 gal plt (36 cs x (2x2.5))</v>
          </cell>
          <cell r="H1432">
            <v>35.25</v>
          </cell>
          <cell r="J1432">
            <v>45809</v>
          </cell>
          <cell r="K1432" t="str">
            <v>phosphite</v>
          </cell>
        </row>
        <row r="1433">
          <cell r="E1433" t="str">
            <v>Nutri-Phite P Soil Hi-Grade (2.5 gal)</v>
          </cell>
          <cell r="F1433" t="str">
            <v>Gal</v>
          </cell>
          <cell r="G1433" t="str">
            <v>180 gal plt (36 cs x (2x2.5))</v>
          </cell>
          <cell r="H1433">
            <v>35.25</v>
          </cell>
          <cell r="J1433">
            <v>45809</v>
          </cell>
          <cell r="K1433" t="str">
            <v>phosphite</v>
          </cell>
        </row>
        <row r="1434">
          <cell r="E1434" t="str">
            <v>Nutri-Phite P Soil Hi-Grade (2.5 gal)</v>
          </cell>
          <cell r="F1434" t="str">
            <v>Gal</v>
          </cell>
          <cell r="G1434" t="str">
            <v>180 gal plt (36 cs x (2x2.5))</v>
          </cell>
          <cell r="H1434">
            <v>35.25</v>
          </cell>
          <cell r="J1434">
            <v>45689</v>
          </cell>
          <cell r="K1434" t="str">
            <v>phosphite</v>
          </cell>
        </row>
        <row r="1435">
          <cell r="E1435" t="str">
            <v>Nutri-Phite P Soil Hi-Grade (2.5 gal)</v>
          </cell>
          <cell r="F1435" t="str">
            <v>Gal</v>
          </cell>
          <cell r="G1435" t="str">
            <v>180 gal plt (36 cs x (2x2.5))</v>
          </cell>
          <cell r="H1435">
            <v>35.25</v>
          </cell>
          <cell r="J1435">
            <v>45689</v>
          </cell>
          <cell r="K1435" t="str">
            <v>phosphite</v>
          </cell>
        </row>
        <row r="1436">
          <cell r="E1436" t="str">
            <v>Nutri-Phite P Soil Hi-Grade (2.5 gal)</v>
          </cell>
          <cell r="F1436" t="str">
            <v>Gal</v>
          </cell>
          <cell r="G1436" t="str">
            <v>180 gal plt (36 cs x (2x2.5))</v>
          </cell>
          <cell r="H1436">
            <v>35.25</v>
          </cell>
          <cell r="J1436">
            <v>45839</v>
          </cell>
          <cell r="K1436" t="str">
            <v>phosphite</v>
          </cell>
        </row>
        <row r="1437">
          <cell r="E1437" t="str">
            <v>Nutri-Phite P Soil Hi-Grade (2.5 gal)</v>
          </cell>
          <cell r="F1437" t="str">
            <v>Gal</v>
          </cell>
          <cell r="G1437" t="str">
            <v>180 gal plt (36 cs x (2x2.5))</v>
          </cell>
          <cell r="H1437">
            <v>35.25</v>
          </cell>
          <cell r="J1437">
            <v>45658</v>
          </cell>
          <cell r="K1437" t="str">
            <v>phosphite</v>
          </cell>
        </row>
        <row r="1438">
          <cell r="E1438" t="str">
            <v>Nutri-Phite P Soil Hi-Grade (2.5 gal)</v>
          </cell>
          <cell r="F1438" t="str">
            <v>Gal</v>
          </cell>
          <cell r="G1438" t="str">
            <v>180 gal plt (36 cs x (2x2.5))</v>
          </cell>
          <cell r="H1438">
            <v>35.25</v>
          </cell>
          <cell r="J1438">
            <v>45658</v>
          </cell>
          <cell r="K1438" t="str">
            <v>phosphite</v>
          </cell>
        </row>
        <row r="1439">
          <cell r="E1439" t="str">
            <v>Nutri-Phite P Soil Hi-Grade (265 gal)</v>
          </cell>
          <cell r="F1439" t="str">
            <v>Gal</v>
          </cell>
          <cell r="G1439" t="str">
            <v>265 gal tote (1x265)</v>
          </cell>
          <cell r="H1439">
            <v>31.75</v>
          </cell>
          <cell r="I1439">
            <v>34.5</v>
          </cell>
          <cell r="J1439">
            <v>45809</v>
          </cell>
          <cell r="K1439" t="str">
            <v>phosphite</v>
          </cell>
        </row>
        <row r="1440">
          <cell r="E1440" t="str">
            <v>Nutri-Phite P Soil Hi-Grade (265 gal)</v>
          </cell>
          <cell r="F1440" t="str">
            <v>Gal</v>
          </cell>
          <cell r="G1440" t="str">
            <v>265 gal tote (1x265)</v>
          </cell>
          <cell r="H1440">
            <v>31.75</v>
          </cell>
          <cell r="I1440">
            <v>34.5</v>
          </cell>
          <cell r="J1440">
            <v>45809</v>
          </cell>
          <cell r="K1440" t="str">
            <v>phosphite</v>
          </cell>
        </row>
        <row r="1441">
          <cell r="E1441" t="str">
            <v>Nutri-Phite P Soil Hi-Grade (265 gal)</v>
          </cell>
          <cell r="F1441" t="str">
            <v>Gal</v>
          </cell>
          <cell r="G1441" t="str">
            <v>265 gal tote (1x265)</v>
          </cell>
          <cell r="H1441">
            <v>34.5</v>
          </cell>
          <cell r="J1441">
            <v>45809</v>
          </cell>
          <cell r="K1441" t="str">
            <v>phosphite</v>
          </cell>
        </row>
        <row r="1442">
          <cell r="E1442" t="str">
            <v>Nutri-Phite P Soil Hi-Grade (265 gal)</v>
          </cell>
          <cell r="F1442" t="str">
            <v>Gal</v>
          </cell>
          <cell r="G1442" t="str">
            <v>265 gal tote (1x265)</v>
          </cell>
          <cell r="H1442">
            <v>34.5</v>
          </cell>
          <cell r="J1442">
            <v>45809</v>
          </cell>
          <cell r="K1442" t="str">
            <v>phosphite</v>
          </cell>
        </row>
        <row r="1443">
          <cell r="E1443" t="str">
            <v>Nutri-Phite P Soil Hi-Grade (265 gal)</v>
          </cell>
          <cell r="F1443" t="str">
            <v>Gal</v>
          </cell>
          <cell r="G1443" t="str">
            <v>265 gal tote (1x265)</v>
          </cell>
          <cell r="H1443">
            <v>34.5</v>
          </cell>
          <cell r="J1443">
            <v>45809</v>
          </cell>
          <cell r="K1443" t="str">
            <v>phosphite</v>
          </cell>
        </row>
        <row r="1444">
          <cell r="E1444" t="str">
            <v>Nutri-Phite P Soil Hi-Grade (265 gal)</v>
          </cell>
          <cell r="F1444" t="str">
            <v>Gal</v>
          </cell>
          <cell r="G1444" t="str">
            <v>265 gal tote (1x265)</v>
          </cell>
          <cell r="H1444">
            <v>34.5</v>
          </cell>
          <cell r="J1444">
            <v>45809</v>
          </cell>
          <cell r="K1444" t="str">
            <v>phosphite</v>
          </cell>
        </row>
        <row r="1445">
          <cell r="E1445" t="str">
            <v>Nutri-Phite P Soil Hi-Grade (265 gal)</v>
          </cell>
          <cell r="F1445" t="str">
            <v>Gal</v>
          </cell>
          <cell r="G1445" t="str">
            <v>265 gal tote (1x265)</v>
          </cell>
          <cell r="H1445">
            <v>34.5</v>
          </cell>
          <cell r="J1445">
            <v>45809</v>
          </cell>
          <cell r="K1445" t="str">
            <v>phosphite</v>
          </cell>
        </row>
        <row r="1446">
          <cell r="E1446" t="str">
            <v>Nutri-Phite P Soil Hi-Grade (265 gal)</v>
          </cell>
          <cell r="F1446" t="str">
            <v>Gal</v>
          </cell>
          <cell r="G1446" t="str">
            <v>265 gal tote (1x265)</v>
          </cell>
          <cell r="H1446">
            <v>34.5</v>
          </cell>
          <cell r="J1446">
            <v>45809</v>
          </cell>
          <cell r="K1446" t="str">
            <v>phosphite</v>
          </cell>
        </row>
        <row r="1447">
          <cell r="E1447" t="str">
            <v>Nutri-Phite P Soil Hi-Grade (265 gal)</v>
          </cell>
          <cell r="F1447" t="str">
            <v>Gal</v>
          </cell>
          <cell r="G1447" t="str">
            <v>265 gal tote (1x265)</v>
          </cell>
          <cell r="H1447">
            <v>34.5</v>
          </cell>
          <cell r="J1447">
            <v>45689</v>
          </cell>
          <cell r="K1447" t="str">
            <v>phosphite</v>
          </cell>
        </row>
        <row r="1448">
          <cell r="E1448" t="str">
            <v>Nutri-Phite P Soil Hi-Grade (265 gal)</v>
          </cell>
          <cell r="F1448" t="str">
            <v>Gal</v>
          </cell>
          <cell r="G1448" t="str">
            <v>265 gal tote (1x265)</v>
          </cell>
          <cell r="H1448">
            <v>34.5</v>
          </cell>
          <cell r="J1448">
            <v>45689</v>
          </cell>
          <cell r="K1448" t="str">
            <v>phosphite</v>
          </cell>
        </row>
        <row r="1449">
          <cell r="E1449" t="str">
            <v>Nutri-Phite P Soil Hi-Grade (265 gal)</v>
          </cell>
          <cell r="F1449" t="str">
            <v>Gal</v>
          </cell>
          <cell r="G1449" t="str">
            <v>265 gal tote (1x265)</v>
          </cell>
          <cell r="H1449">
            <v>34.5</v>
          </cell>
          <cell r="J1449">
            <v>45839</v>
          </cell>
          <cell r="K1449" t="str">
            <v>phosphite</v>
          </cell>
        </row>
        <row r="1450">
          <cell r="E1450" t="str">
            <v>Nutri-Phite P Soil Hi-Grade (265 gal)</v>
          </cell>
          <cell r="F1450" t="str">
            <v>Gal</v>
          </cell>
          <cell r="G1450" t="str">
            <v>265 gal tote (1x265)</v>
          </cell>
          <cell r="H1450">
            <v>34.5</v>
          </cell>
          <cell r="J1450">
            <v>45658</v>
          </cell>
          <cell r="K1450" t="str">
            <v>phosphite</v>
          </cell>
        </row>
        <row r="1451">
          <cell r="E1451" t="str">
            <v>Nutri-Phite P Soil Hi-Grade (265 gal)</v>
          </cell>
          <cell r="F1451" t="str">
            <v>Gal</v>
          </cell>
          <cell r="G1451" t="str">
            <v>265 gal tote (1x265)</v>
          </cell>
          <cell r="H1451">
            <v>34.5</v>
          </cell>
          <cell r="J1451">
            <v>45658</v>
          </cell>
          <cell r="K1451" t="str">
            <v>phosphite</v>
          </cell>
        </row>
        <row r="1452">
          <cell r="E1452" t="str">
            <v>Nutri-Phite P+K (2.5 gal) *Labeled as Nutri-Phite K in some states</v>
          </cell>
          <cell r="F1452" t="str">
            <v>Gal</v>
          </cell>
          <cell r="G1452" t="str">
            <v>180 gal plt (36 cs x (2x2.5))</v>
          </cell>
          <cell r="H1452">
            <v>26.200000000000003</v>
          </cell>
          <cell r="I1452">
            <v>28.5</v>
          </cell>
          <cell r="J1452">
            <v>45809</v>
          </cell>
          <cell r="K1452" t="str">
            <v>phosphite</v>
          </cell>
        </row>
        <row r="1453">
          <cell r="E1453" t="str">
            <v>Nutri-Phite P+K (2.5 gal) *Labeled as Nutri-Phite K in some states</v>
          </cell>
          <cell r="F1453" t="str">
            <v>Gal</v>
          </cell>
          <cell r="G1453" t="str">
            <v>180 gal plt (36 cs x (2x2.5))</v>
          </cell>
          <cell r="H1453">
            <v>26.200000000000003</v>
          </cell>
          <cell r="I1453">
            <v>28.5</v>
          </cell>
          <cell r="J1453">
            <v>45809</v>
          </cell>
          <cell r="K1453" t="str">
            <v>phosphite</v>
          </cell>
        </row>
        <row r="1454">
          <cell r="E1454" t="str">
            <v>Nutri-Phite P+K (2.5 gal) *Labeled as Nutri-Phite K in some states</v>
          </cell>
          <cell r="F1454" t="str">
            <v>Gal</v>
          </cell>
          <cell r="G1454" t="str">
            <v>180 gal plt (36 cs x (2x2.5))</v>
          </cell>
          <cell r="H1454">
            <v>26.200000000000003</v>
          </cell>
          <cell r="I1454">
            <v>28.5</v>
          </cell>
          <cell r="J1454">
            <v>45809</v>
          </cell>
          <cell r="K1454" t="str">
            <v>phosphite</v>
          </cell>
        </row>
        <row r="1455">
          <cell r="E1455" t="str">
            <v>Nutri-Phite P+K (2.5 gal) *Labeled as Nutri-Phite K in some states</v>
          </cell>
          <cell r="F1455" t="str">
            <v>Gal</v>
          </cell>
          <cell r="G1455" t="str">
            <v>180 gal plt (36 cs x (2x2.5))</v>
          </cell>
          <cell r="H1455">
            <v>28.296000000000006</v>
          </cell>
          <cell r="I1455">
            <v>28.5</v>
          </cell>
          <cell r="J1455">
            <v>45809</v>
          </cell>
          <cell r="K1455" t="str">
            <v>phosphite</v>
          </cell>
        </row>
        <row r="1456">
          <cell r="E1456" t="str">
            <v>Nutri-Phite P+K (2.5 gal) *Labeled as Nutri-Phite K in some states</v>
          </cell>
          <cell r="F1456" t="str">
            <v>Gal</v>
          </cell>
          <cell r="G1456" t="str">
            <v>180 gal plt (36 cs x (2x2.5))</v>
          </cell>
          <cell r="H1456">
            <v>26.200000000000003</v>
          </cell>
          <cell r="I1456">
            <v>28.5</v>
          </cell>
          <cell r="J1456">
            <v>45809</v>
          </cell>
          <cell r="K1456" t="str">
            <v>phosphite</v>
          </cell>
        </row>
        <row r="1457">
          <cell r="E1457" t="str">
            <v>Nutri-Phite P+K (2.5 gal) *Labeled as Nutri-Phite K in some states</v>
          </cell>
          <cell r="F1457" t="str">
            <v>Gal</v>
          </cell>
          <cell r="G1457" t="str">
            <v>180 gal plt (36 cs x (2x2.5))</v>
          </cell>
          <cell r="H1457">
            <v>28.5</v>
          </cell>
          <cell r="J1457">
            <v>45809</v>
          </cell>
          <cell r="K1457" t="str">
            <v>phosphite</v>
          </cell>
        </row>
        <row r="1458">
          <cell r="E1458" t="str">
            <v>Nutri-Phite P+K (2.5 gal) *Labeled as Nutri-Phite K in some states</v>
          </cell>
          <cell r="F1458" t="str">
            <v>Gal</v>
          </cell>
          <cell r="G1458" t="str">
            <v>180 gal plt (36 cs x (2x2.5))</v>
          </cell>
          <cell r="H1458">
            <v>28.5</v>
          </cell>
          <cell r="J1458">
            <v>45809</v>
          </cell>
          <cell r="K1458" t="str">
            <v>phosphite</v>
          </cell>
        </row>
        <row r="1459">
          <cell r="E1459" t="str">
            <v>Nutri-Phite P+K (2.5 gal) *Labeled as Nutri-Phite K in some states</v>
          </cell>
          <cell r="F1459" t="str">
            <v>Gal</v>
          </cell>
          <cell r="G1459" t="str">
            <v>180 gal plt (36 cs x (2x2.5))</v>
          </cell>
          <cell r="H1459">
            <v>28.5</v>
          </cell>
          <cell r="J1459">
            <v>45809</v>
          </cell>
          <cell r="K1459" t="str">
            <v>phosphite</v>
          </cell>
        </row>
        <row r="1460">
          <cell r="E1460" t="str">
            <v>Nutri-Phite P+K (2.5 gal) *Labeled as Nutri-Phite K in some states</v>
          </cell>
          <cell r="F1460" t="str">
            <v>Gal</v>
          </cell>
          <cell r="G1460" t="str">
            <v>180 gal plt (36 cs x (2x2.5))</v>
          </cell>
          <cell r="H1460">
            <v>28.5</v>
          </cell>
          <cell r="J1460">
            <v>45809</v>
          </cell>
          <cell r="K1460" t="str">
            <v>phosphite</v>
          </cell>
        </row>
        <row r="1461">
          <cell r="E1461" t="str">
            <v>Nutri-Phite P+K (2.5 gal) *Labeled as Nutri-Phite K in some states</v>
          </cell>
          <cell r="F1461" t="str">
            <v>Gal</v>
          </cell>
          <cell r="G1461" t="str">
            <v>180 gal plt (36 cs x (2x2.5))</v>
          </cell>
          <cell r="H1461">
            <v>28.5</v>
          </cell>
          <cell r="J1461">
            <v>45809</v>
          </cell>
          <cell r="K1461" t="str">
            <v>phosphite</v>
          </cell>
        </row>
        <row r="1462">
          <cell r="E1462" t="str">
            <v>Nutri-Phite P+K (2.5 gal) *Labeled as Nutri-Phite K in some states</v>
          </cell>
          <cell r="F1462" t="str">
            <v>Gal</v>
          </cell>
          <cell r="G1462" t="str">
            <v>180 gal plt (36 cs x (2x2.5))</v>
          </cell>
          <cell r="H1462">
            <v>28.5</v>
          </cell>
          <cell r="J1462">
            <v>45809</v>
          </cell>
          <cell r="K1462" t="str">
            <v>phosphite</v>
          </cell>
        </row>
        <row r="1463">
          <cell r="E1463" t="str">
            <v>Nutri-Phite P+K (2.5 gal) *Labeled as Nutri-Phite K in some states</v>
          </cell>
          <cell r="F1463" t="str">
            <v>Gal</v>
          </cell>
          <cell r="G1463" t="str">
            <v>180 gal plt (36 cs x (2x2.5))</v>
          </cell>
          <cell r="H1463">
            <v>28.5</v>
          </cell>
          <cell r="J1463">
            <v>45689</v>
          </cell>
          <cell r="K1463" t="str">
            <v>phosphite</v>
          </cell>
        </row>
        <row r="1464">
          <cell r="E1464" t="str">
            <v>Nutri-Phite P+K (2.5 gal) *Labeled as Nutri-Phite K in some states</v>
          </cell>
          <cell r="F1464" t="str">
            <v>Gal</v>
          </cell>
          <cell r="G1464" t="str">
            <v>180 gal plt (36 cs x (2x2.5))</v>
          </cell>
          <cell r="H1464">
            <v>28.5</v>
          </cell>
          <cell r="J1464">
            <v>45689</v>
          </cell>
          <cell r="K1464" t="str">
            <v>phosphite</v>
          </cell>
        </row>
        <row r="1465">
          <cell r="E1465" t="str">
            <v>Nutri-Phite P+K (2.5 gal) *Labeled as Nutri-Phite K in some states</v>
          </cell>
          <cell r="F1465" t="str">
            <v>Gal</v>
          </cell>
          <cell r="G1465" t="str">
            <v>180 gal plt (36 cs x (2x2.5))</v>
          </cell>
          <cell r="H1465">
            <v>28.5</v>
          </cell>
          <cell r="J1465">
            <v>45839</v>
          </cell>
          <cell r="K1465" t="str">
            <v>phosphite</v>
          </cell>
        </row>
        <row r="1466">
          <cell r="E1466" t="str">
            <v>Nutri-Phite P+K (2.5 gal) *Labeled as Nutri-Phite K in some states</v>
          </cell>
          <cell r="F1466" t="str">
            <v>Gal</v>
          </cell>
          <cell r="G1466" t="str">
            <v>180 gal plt (36 cs x (2x2.5))</v>
          </cell>
          <cell r="H1466">
            <v>28.5</v>
          </cell>
          <cell r="J1466">
            <v>45658</v>
          </cell>
          <cell r="K1466" t="str">
            <v>phosphite</v>
          </cell>
        </row>
        <row r="1467">
          <cell r="E1467" t="str">
            <v>Nutri-Phite P+K (2.5 gal) *Labeled as Nutri-Phite K in some states</v>
          </cell>
          <cell r="F1467" t="str">
            <v>Gal</v>
          </cell>
          <cell r="G1467" t="str">
            <v>180 gal plt (36 cs x (2x2.5))</v>
          </cell>
          <cell r="H1467">
            <v>28.5</v>
          </cell>
          <cell r="J1467">
            <v>45658</v>
          </cell>
          <cell r="K1467" t="str">
            <v>phosphite</v>
          </cell>
        </row>
        <row r="1468">
          <cell r="E1468" t="str">
            <v>Nutri-Phite P+K (265 gal)</v>
          </cell>
          <cell r="F1468" t="str">
            <v>Gal</v>
          </cell>
          <cell r="G1468" t="str">
            <v>265 gal tote (1x265)</v>
          </cell>
          <cell r="H1468">
            <v>25.55</v>
          </cell>
          <cell r="I1468">
            <v>27.75</v>
          </cell>
          <cell r="J1468">
            <v>45809</v>
          </cell>
          <cell r="K1468" t="str">
            <v>phosphite</v>
          </cell>
        </row>
        <row r="1469">
          <cell r="E1469" t="str">
            <v>Nutri-Phite P+K (265 gal)</v>
          </cell>
          <cell r="F1469" t="str">
            <v>Gal</v>
          </cell>
          <cell r="G1469" t="str">
            <v>265 gal tote (1x265)</v>
          </cell>
          <cell r="H1469">
            <v>25.55</v>
          </cell>
          <cell r="I1469">
            <v>27.75</v>
          </cell>
          <cell r="J1469">
            <v>45809</v>
          </cell>
          <cell r="K1469" t="str">
            <v>phosphite</v>
          </cell>
        </row>
        <row r="1470">
          <cell r="E1470" t="str">
            <v>Nutri-Phite P+K (265 gal)</v>
          </cell>
          <cell r="F1470" t="str">
            <v>Gal</v>
          </cell>
          <cell r="G1470" t="str">
            <v>265 gal tote (1x265)</v>
          </cell>
          <cell r="H1470">
            <v>25.55</v>
          </cell>
          <cell r="I1470">
            <v>27.75</v>
          </cell>
          <cell r="J1470">
            <v>45809</v>
          </cell>
          <cell r="K1470" t="str">
            <v>phosphite</v>
          </cell>
        </row>
        <row r="1471">
          <cell r="E1471" t="str">
            <v>Nutri-Phite P+K (265 gal)</v>
          </cell>
          <cell r="F1471" t="str">
            <v>Gal</v>
          </cell>
          <cell r="G1471" t="str">
            <v>265 gal tote (1x265)</v>
          </cell>
          <cell r="H1471">
            <v>27.594000000000001</v>
          </cell>
          <cell r="I1471">
            <v>27.75</v>
          </cell>
          <cell r="J1471">
            <v>45809</v>
          </cell>
          <cell r="K1471" t="str">
            <v>phosphite</v>
          </cell>
        </row>
        <row r="1472">
          <cell r="E1472" t="str">
            <v>Nutri-Phite P+K (265 gal)</v>
          </cell>
          <cell r="F1472" t="str">
            <v>Gal</v>
          </cell>
          <cell r="G1472" t="str">
            <v>265 gal tote (1x265)</v>
          </cell>
          <cell r="H1472">
            <v>25.55</v>
          </cell>
          <cell r="I1472">
            <v>27.75</v>
          </cell>
          <cell r="J1472">
            <v>45809</v>
          </cell>
          <cell r="K1472" t="str">
            <v>phosphite</v>
          </cell>
        </row>
        <row r="1473">
          <cell r="E1473" t="str">
            <v>Nutri-Phite P+K (265 gal)</v>
          </cell>
          <cell r="F1473" t="str">
            <v>Gal</v>
          </cell>
          <cell r="G1473" t="str">
            <v>265 gal tote (1x265)</v>
          </cell>
          <cell r="H1473">
            <v>27.75</v>
          </cell>
          <cell r="J1473">
            <v>45809</v>
          </cell>
          <cell r="K1473" t="str">
            <v>phosphite</v>
          </cell>
        </row>
        <row r="1474">
          <cell r="E1474" t="str">
            <v>Nutri-Phite P+K (265 gal)</v>
          </cell>
          <cell r="F1474" t="str">
            <v>Gal</v>
          </cell>
          <cell r="G1474" t="str">
            <v>265 gal tote (1x265)</v>
          </cell>
          <cell r="H1474">
            <v>27.75</v>
          </cell>
          <cell r="J1474">
            <v>45809</v>
          </cell>
          <cell r="K1474" t="str">
            <v>phosphite</v>
          </cell>
        </row>
        <row r="1475">
          <cell r="E1475" t="str">
            <v>Nutri-Phite P+K (265 gal)</v>
          </cell>
          <cell r="F1475" t="str">
            <v>Gal</v>
          </cell>
          <cell r="G1475" t="str">
            <v>265 gal tote (1x265)</v>
          </cell>
          <cell r="H1475">
            <v>27.75</v>
          </cell>
          <cell r="J1475">
            <v>45809</v>
          </cell>
          <cell r="K1475" t="str">
            <v>phosphite</v>
          </cell>
        </row>
        <row r="1476">
          <cell r="E1476" t="str">
            <v>Nutri-Phite P+K (265 gal)</v>
          </cell>
          <cell r="F1476" t="str">
            <v>Gal</v>
          </cell>
          <cell r="G1476" t="str">
            <v>265 gal tote (1x265)</v>
          </cell>
          <cell r="H1476">
            <v>27.75</v>
          </cell>
          <cell r="J1476">
            <v>45809</v>
          </cell>
          <cell r="K1476" t="str">
            <v>phosphite</v>
          </cell>
        </row>
        <row r="1477">
          <cell r="E1477" t="str">
            <v>Nutri-Phite P+K (265 gal)</v>
          </cell>
          <cell r="F1477" t="str">
            <v>Gal</v>
          </cell>
          <cell r="G1477" t="str">
            <v>265 gal tote (1x265)</v>
          </cell>
          <cell r="H1477">
            <v>27.75</v>
          </cell>
          <cell r="J1477">
            <v>45809</v>
          </cell>
          <cell r="K1477" t="str">
            <v>phosphite</v>
          </cell>
        </row>
        <row r="1478">
          <cell r="E1478" t="str">
            <v>Nutri-Phite P+K (265 gal)</v>
          </cell>
          <cell r="F1478" t="str">
            <v>Gal</v>
          </cell>
          <cell r="G1478" t="str">
            <v>265 gal tote (1x265)</v>
          </cell>
          <cell r="H1478">
            <v>27.75</v>
          </cell>
          <cell r="J1478">
            <v>45809</v>
          </cell>
          <cell r="K1478" t="str">
            <v>phosphite</v>
          </cell>
        </row>
        <row r="1479">
          <cell r="E1479" t="str">
            <v>Nutri-Phite P+K (265 gal)</v>
          </cell>
          <cell r="F1479" t="str">
            <v>Gal</v>
          </cell>
          <cell r="G1479" t="str">
            <v>265 gal tote (1x265)</v>
          </cell>
          <cell r="H1479">
            <v>27.75</v>
          </cell>
          <cell r="J1479">
            <v>45689</v>
          </cell>
          <cell r="K1479" t="str">
            <v>phosphite</v>
          </cell>
        </row>
        <row r="1480">
          <cell r="E1480" t="str">
            <v>Nutri-Phite P+K (265 gal)</v>
          </cell>
          <cell r="F1480" t="str">
            <v>Gal</v>
          </cell>
          <cell r="G1480" t="str">
            <v>265 gal tote (1x265)</v>
          </cell>
          <cell r="H1480">
            <v>27.75</v>
          </cell>
          <cell r="J1480">
            <v>45689</v>
          </cell>
          <cell r="K1480" t="str">
            <v>phosphite</v>
          </cell>
        </row>
        <row r="1481">
          <cell r="E1481" t="str">
            <v>Nutri-Phite P+K (265 gal)</v>
          </cell>
          <cell r="F1481" t="str">
            <v>Gal</v>
          </cell>
          <cell r="G1481" t="str">
            <v>265 gal tote (1x265)</v>
          </cell>
          <cell r="H1481">
            <v>27.75</v>
          </cell>
          <cell r="J1481">
            <v>45839</v>
          </cell>
          <cell r="K1481" t="str">
            <v>phosphite</v>
          </cell>
        </row>
        <row r="1482">
          <cell r="E1482" t="str">
            <v>Nutri-Phite P+K (265 gal)</v>
          </cell>
          <cell r="F1482" t="str">
            <v>Gal</v>
          </cell>
          <cell r="G1482" t="str">
            <v>265 gal tote (1x265)</v>
          </cell>
          <cell r="H1482">
            <v>27.75</v>
          </cell>
          <cell r="J1482">
            <v>45658</v>
          </cell>
          <cell r="K1482" t="str">
            <v>phosphite</v>
          </cell>
        </row>
        <row r="1483">
          <cell r="E1483" t="str">
            <v>Nutri-Phite P+K (265 gal)</v>
          </cell>
          <cell r="F1483" t="str">
            <v>Gal</v>
          </cell>
          <cell r="G1483" t="str">
            <v>265 gal tote (1x265)</v>
          </cell>
          <cell r="H1483">
            <v>27.75</v>
          </cell>
          <cell r="J1483">
            <v>45658</v>
          </cell>
          <cell r="K1483" t="str">
            <v>phosphite</v>
          </cell>
        </row>
        <row r="1484">
          <cell r="E1484" t="str">
            <v>Nutri-Phite Plus Calci-Phite (2.5 gal)</v>
          </cell>
          <cell r="F1484" t="str">
            <v>Gal</v>
          </cell>
          <cell r="G1484" t="str">
            <v>180 gal plt (36 cs x (2x2.5))</v>
          </cell>
          <cell r="H1484">
            <v>25.55</v>
          </cell>
          <cell r="I1484">
            <v>27.75</v>
          </cell>
          <cell r="J1484">
            <v>45809</v>
          </cell>
          <cell r="K1484" t="str">
            <v>phosphite</v>
          </cell>
        </row>
        <row r="1485">
          <cell r="E1485" t="str">
            <v>Nutri-Phite Plus Calci-Phite (2.5 gal)</v>
          </cell>
          <cell r="F1485" t="str">
            <v>Gal</v>
          </cell>
          <cell r="G1485" t="str">
            <v>180 gal plt (36 cs x (2x2.5))</v>
          </cell>
          <cell r="H1485">
            <v>25.55</v>
          </cell>
          <cell r="I1485">
            <v>27.75</v>
          </cell>
          <cell r="J1485">
            <v>45809</v>
          </cell>
          <cell r="K1485" t="str">
            <v>phosphite</v>
          </cell>
        </row>
        <row r="1486">
          <cell r="E1486" t="str">
            <v>Nutri-Phite Plus Calci-Phite (2.5 gal)</v>
          </cell>
          <cell r="F1486" t="str">
            <v>Gal</v>
          </cell>
          <cell r="G1486" t="str">
            <v>180 gal plt (36 cs x (2x2.5))</v>
          </cell>
          <cell r="H1486">
            <v>25.55</v>
          </cell>
          <cell r="I1486">
            <v>27.75</v>
          </cell>
          <cell r="J1486">
            <v>45809</v>
          </cell>
          <cell r="K1486" t="str">
            <v>phosphite</v>
          </cell>
        </row>
        <row r="1487">
          <cell r="E1487" t="str">
            <v>Nutri-Phite Plus Calci-Phite (2.5 gal)</v>
          </cell>
          <cell r="F1487" t="str">
            <v>Gal</v>
          </cell>
          <cell r="G1487" t="str">
            <v>180 gal plt (36 cs x (2x2.5))</v>
          </cell>
          <cell r="H1487">
            <v>27.594000000000001</v>
          </cell>
          <cell r="I1487">
            <v>27.75</v>
          </cell>
          <cell r="J1487">
            <v>45809</v>
          </cell>
          <cell r="K1487" t="str">
            <v>phosphite</v>
          </cell>
        </row>
        <row r="1488">
          <cell r="E1488" t="str">
            <v>Nutri-Phite Plus Calci-Phite (2.5 gal)</v>
          </cell>
          <cell r="F1488" t="str">
            <v>Gal</v>
          </cell>
          <cell r="G1488" t="str">
            <v>180 gal plt (36 cs x (2x2.5))</v>
          </cell>
          <cell r="H1488">
            <v>25.55</v>
          </cell>
          <cell r="I1488">
            <v>27.75</v>
          </cell>
          <cell r="J1488">
            <v>45809</v>
          </cell>
          <cell r="K1488" t="str">
            <v>phosphite</v>
          </cell>
        </row>
        <row r="1489">
          <cell r="E1489" t="str">
            <v>Nutri-Phite Plus Calci-Phite (2.5 gal)</v>
          </cell>
          <cell r="F1489" t="str">
            <v>Gal</v>
          </cell>
          <cell r="G1489" t="str">
            <v>180 gal plt (36 cs x (2x2.5))</v>
          </cell>
          <cell r="H1489">
            <v>27.75</v>
          </cell>
          <cell r="J1489">
            <v>45809</v>
          </cell>
          <cell r="K1489" t="str">
            <v>phosphite</v>
          </cell>
        </row>
        <row r="1490">
          <cell r="E1490" t="str">
            <v>Nutri-Phite Plus Calci-Phite (2.5 gal)</v>
          </cell>
          <cell r="F1490" t="str">
            <v>Gal</v>
          </cell>
          <cell r="G1490" t="str">
            <v>180 gal plt (36 cs x (2x2.5))</v>
          </cell>
          <cell r="H1490">
            <v>27.75</v>
          </cell>
          <cell r="J1490">
            <v>45809</v>
          </cell>
          <cell r="K1490" t="str">
            <v>phosphite</v>
          </cell>
        </row>
        <row r="1491">
          <cell r="E1491" t="str">
            <v>Nutri-Phite Plus Calci-Phite (2.5 gal)</v>
          </cell>
          <cell r="F1491" t="str">
            <v>Gal</v>
          </cell>
          <cell r="G1491" t="str">
            <v>180 gal plt (36 cs x (2x2.5))</v>
          </cell>
          <cell r="H1491">
            <v>27.75</v>
          </cell>
          <cell r="J1491">
            <v>45809</v>
          </cell>
          <cell r="K1491" t="str">
            <v>phosphite</v>
          </cell>
        </row>
        <row r="1492">
          <cell r="E1492" t="str">
            <v>Nutri-Phite Plus Calci-Phite (2.5 gal)</v>
          </cell>
          <cell r="F1492" t="str">
            <v>Gal</v>
          </cell>
          <cell r="G1492" t="str">
            <v>180 gal plt (36 cs x (2x2.5))</v>
          </cell>
          <cell r="H1492">
            <v>27.75</v>
          </cell>
          <cell r="J1492">
            <v>45809</v>
          </cell>
          <cell r="K1492" t="str">
            <v>phosphite</v>
          </cell>
        </row>
        <row r="1493">
          <cell r="E1493" t="str">
            <v>Nutri-Phite Plus Calci-Phite (2.5 gal)</v>
          </cell>
          <cell r="F1493" t="str">
            <v>Gal</v>
          </cell>
          <cell r="G1493" t="str">
            <v>180 gal plt (36 cs x (2x2.5))</v>
          </cell>
          <cell r="H1493">
            <v>27.75</v>
          </cell>
          <cell r="J1493">
            <v>45809</v>
          </cell>
          <cell r="K1493" t="str">
            <v>phosphite</v>
          </cell>
        </row>
        <row r="1494">
          <cell r="E1494" t="str">
            <v>Nutri-Phite Plus Calci-Phite (2.5 gal)</v>
          </cell>
          <cell r="F1494" t="str">
            <v>Gal</v>
          </cell>
          <cell r="G1494" t="str">
            <v>180 gal plt (36 cs x (2x2.5))</v>
          </cell>
          <cell r="H1494">
            <v>27.75</v>
          </cell>
          <cell r="J1494">
            <v>45809</v>
          </cell>
          <cell r="K1494" t="str">
            <v>phosphite</v>
          </cell>
        </row>
        <row r="1495">
          <cell r="E1495" t="str">
            <v>Nutri-Phite Plus Calci-Phite (2.5 gal)</v>
          </cell>
          <cell r="F1495" t="str">
            <v>Gal</v>
          </cell>
          <cell r="G1495" t="str">
            <v>180 gal plt (36 cs x (2x2.5))</v>
          </cell>
          <cell r="H1495">
            <v>25.55</v>
          </cell>
          <cell r="I1495">
            <v>27.75</v>
          </cell>
          <cell r="J1495">
            <v>45809</v>
          </cell>
          <cell r="K1495" t="str">
            <v>phosphite</v>
          </cell>
        </row>
        <row r="1496">
          <cell r="E1496" t="str">
            <v>Nutri-Phite Plus Calci-Phite (2.5 gal)</v>
          </cell>
          <cell r="F1496" t="str">
            <v>Gal</v>
          </cell>
          <cell r="G1496" t="str">
            <v>180 gal plt (36 cs x (2x2.5))</v>
          </cell>
          <cell r="H1496">
            <v>25.55</v>
          </cell>
          <cell r="I1496">
            <v>27.75</v>
          </cell>
          <cell r="J1496">
            <v>45809</v>
          </cell>
          <cell r="K1496" t="str">
            <v>phosphite</v>
          </cell>
        </row>
        <row r="1497">
          <cell r="E1497" t="str">
            <v>Nutri-Phite Plus Calci-Phite (2.5 gal)</v>
          </cell>
          <cell r="F1497" t="str">
            <v>Gal</v>
          </cell>
          <cell r="G1497" t="str">
            <v>180 gal plt (36 cs x (2x2.5))</v>
          </cell>
          <cell r="H1497">
            <v>25.55</v>
          </cell>
          <cell r="I1497">
            <v>27.75</v>
          </cell>
          <cell r="J1497">
            <v>45809</v>
          </cell>
          <cell r="K1497" t="str">
            <v>phosphite</v>
          </cell>
        </row>
        <row r="1498">
          <cell r="E1498" t="str">
            <v>Nutri-Phite Plus Calci-Phite (2.5 gal)</v>
          </cell>
          <cell r="F1498" t="str">
            <v>Gal</v>
          </cell>
          <cell r="G1498" t="str">
            <v>180 gal plt (36 cs x (2x2.5))</v>
          </cell>
          <cell r="H1498">
            <v>27.75</v>
          </cell>
          <cell r="J1498">
            <v>45689</v>
          </cell>
          <cell r="K1498" t="str">
            <v>phosphite</v>
          </cell>
        </row>
        <row r="1499">
          <cell r="E1499" t="str">
            <v>Nutri-Phite Plus Calci-Phite (2.5 gal)</v>
          </cell>
          <cell r="F1499" t="str">
            <v>Gal</v>
          </cell>
          <cell r="G1499" t="str">
            <v>180 gal plt (36 cs x (2x2.5))</v>
          </cell>
          <cell r="H1499">
            <v>27.75</v>
          </cell>
          <cell r="J1499">
            <v>45689</v>
          </cell>
          <cell r="K1499" t="str">
            <v>phosphite</v>
          </cell>
        </row>
        <row r="1500">
          <cell r="E1500" t="str">
            <v>Nutri-Phite Plus Calci-Phite (2.5 gal)</v>
          </cell>
          <cell r="F1500" t="str">
            <v>Gal</v>
          </cell>
          <cell r="G1500" t="str">
            <v>180 gal plt (36 cs x (2x2.5))</v>
          </cell>
          <cell r="H1500">
            <v>27.75</v>
          </cell>
          <cell r="J1500">
            <v>45839</v>
          </cell>
          <cell r="K1500" t="str">
            <v>phosphite</v>
          </cell>
        </row>
        <row r="1501">
          <cell r="E1501" t="str">
            <v>Nutri-Phite Plus Calci-Phite (2.5 gal)</v>
          </cell>
          <cell r="F1501" t="str">
            <v>Gal</v>
          </cell>
          <cell r="G1501" t="str">
            <v>180 gal plt (36 cs x (2x2.5))</v>
          </cell>
          <cell r="H1501">
            <v>27.75</v>
          </cell>
          <cell r="J1501">
            <v>45658</v>
          </cell>
          <cell r="K1501" t="str">
            <v>phosphite</v>
          </cell>
        </row>
        <row r="1502">
          <cell r="E1502" t="str">
            <v>Nutri-Phite Plus Calci-Phite (2.5 gal)</v>
          </cell>
          <cell r="F1502" t="str">
            <v>Gal</v>
          </cell>
          <cell r="G1502" t="str">
            <v>180 gal plt (36 cs x (2x2.5))</v>
          </cell>
          <cell r="H1502">
            <v>27.75</v>
          </cell>
          <cell r="J1502">
            <v>45658</v>
          </cell>
          <cell r="K1502" t="str">
            <v>phosphite</v>
          </cell>
        </row>
        <row r="1503">
          <cell r="E1503" t="str">
            <v>Nutri-Phite Plus Calci-Phite (265 gal)</v>
          </cell>
          <cell r="F1503" t="str">
            <v>Gal</v>
          </cell>
          <cell r="G1503" t="str">
            <v>265 gal tote (1x265)</v>
          </cell>
          <cell r="H1503">
            <v>24.85</v>
          </cell>
          <cell r="I1503">
            <v>27</v>
          </cell>
          <cell r="J1503">
            <v>45809</v>
          </cell>
          <cell r="K1503" t="str">
            <v>phosphite</v>
          </cell>
        </row>
        <row r="1504">
          <cell r="E1504" t="str">
            <v>Nutri-Phite Plus Calci-Phite (265 gal)</v>
          </cell>
          <cell r="F1504" t="str">
            <v>Gal</v>
          </cell>
          <cell r="G1504" t="str">
            <v>265 gal tote (1x265)</v>
          </cell>
          <cell r="H1504">
            <v>24.85</v>
          </cell>
          <cell r="I1504">
            <v>27</v>
          </cell>
          <cell r="J1504">
            <v>45809</v>
          </cell>
          <cell r="K1504" t="str">
            <v>phosphite</v>
          </cell>
        </row>
        <row r="1505">
          <cell r="E1505" t="str">
            <v>Nutri-Phite Plus Calci-Phite (265 gal)</v>
          </cell>
          <cell r="F1505" t="str">
            <v>Gal</v>
          </cell>
          <cell r="G1505" t="str">
            <v>265 gal tote (1x265)</v>
          </cell>
          <cell r="H1505">
            <v>24.85</v>
          </cell>
          <cell r="I1505">
            <v>27</v>
          </cell>
          <cell r="J1505">
            <v>45809</v>
          </cell>
          <cell r="K1505" t="str">
            <v>phosphite</v>
          </cell>
        </row>
        <row r="1506">
          <cell r="E1506" t="str">
            <v>Nutri-Phite Plus Calci-Phite (265 gal)</v>
          </cell>
          <cell r="F1506" t="str">
            <v>Gal</v>
          </cell>
          <cell r="G1506" t="str">
            <v>265 gal tote (1x265)</v>
          </cell>
          <cell r="H1506">
            <v>26.838000000000005</v>
          </cell>
          <cell r="I1506">
            <v>27</v>
          </cell>
          <cell r="J1506">
            <v>45809</v>
          </cell>
          <cell r="K1506" t="str">
            <v>phosphite</v>
          </cell>
        </row>
        <row r="1507">
          <cell r="E1507" t="str">
            <v>Nutri-Phite Plus Calci-Phite (265 gal)</v>
          </cell>
          <cell r="F1507" t="str">
            <v>Gal</v>
          </cell>
          <cell r="G1507" t="str">
            <v>265 gal tote (1x265)</v>
          </cell>
          <cell r="H1507">
            <v>24.85</v>
          </cell>
          <cell r="I1507">
            <v>27</v>
          </cell>
          <cell r="J1507">
            <v>45809</v>
          </cell>
          <cell r="K1507" t="str">
            <v>phosphite</v>
          </cell>
        </row>
        <row r="1508">
          <cell r="E1508" t="str">
            <v>Nutri-Phite Plus Calci-Phite (265 gal)</v>
          </cell>
          <cell r="F1508" t="str">
            <v>Gal</v>
          </cell>
          <cell r="G1508" t="str">
            <v>265 gal tote (1x265)</v>
          </cell>
          <cell r="H1508">
            <v>27</v>
          </cell>
          <cell r="J1508">
            <v>45809</v>
          </cell>
          <cell r="K1508" t="str">
            <v>phosphite</v>
          </cell>
        </row>
        <row r="1509">
          <cell r="E1509" t="str">
            <v>Nutri-Phite Plus Calci-Phite (265 gal)</v>
          </cell>
          <cell r="F1509" t="str">
            <v>Gal</v>
          </cell>
          <cell r="G1509" t="str">
            <v>265 gal tote (1x265)</v>
          </cell>
          <cell r="H1509">
            <v>27</v>
          </cell>
          <cell r="J1509">
            <v>45809</v>
          </cell>
          <cell r="K1509" t="str">
            <v>phosphite</v>
          </cell>
        </row>
        <row r="1510">
          <cell r="E1510" t="str">
            <v>Nutri-Phite Plus Calci-Phite (265 gal)</v>
          </cell>
          <cell r="F1510" t="str">
            <v>Gal</v>
          </cell>
          <cell r="G1510" t="str">
            <v>265 gal tote (1x265)</v>
          </cell>
          <cell r="H1510">
            <v>27</v>
          </cell>
          <cell r="J1510">
            <v>45809</v>
          </cell>
          <cell r="K1510" t="str">
            <v>phosphite</v>
          </cell>
        </row>
        <row r="1511">
          <cell r="E1511" t="str">
            <v>Nutri-Phite Plus Calci-Phite (265 gal)</v>
          </cell>
          <cell r="F1511" t="str">
            <v>Gal</v>
          </cell>
          <cell r="G1511" t="str">
            <v>265 gal tote (1x265)</v>
          </cell>
          <cell r="H1511">
            <v>27</v>
          </cell>
          <cell r="J1511">
            <v>45809</v>
          </cell>
          <cell r="K1511" t="str">
            <v>phosphite</v>
          </cell>
        </row>
        <row r="1512">
          <cell r="E1512" t="str">
            <v>Nutri-Phite Plus Calci-Phite (265 gal)</v>
          </cell>
          <cell r="F1512" t="str">
            <v>Gal</v>
          </cell>
          <cell r="G1512" t="str">
            <v>265 gal tote (1x265)</v>
          </cell>
          <cell r="H1512">
            <v>27</v>
          </cell>
          <cell r="J1512">
            <v>45809</v>
          </cell>
          <cell r="K1512" t="str">
            <v>phosphite</v>
          </cell>
        </row>
        <row r="1513">
          <cell r="E1513" t="str">
            <v>Nutri-Phite Plus Calci-Phite (265 gal)</v>
          </cell>
          <cell r="F1513" t="str">
            <v>Gal</v>
          </cell>
          <cell r="G1513" t="str">
            <v>265 gal tote (1x265)</v>
          </cell>
          <cell r="H1513">
            <v>27</v>
          </cell>
          <cell r="J1513">
            <v>45809</v>
          </cell>
          <cell r="K1513" t="str">
            <v>phosphite</v>
          </cell>
        </row>
        <row r="1514">
          <cell r="E1514" t="str">
            <v>Nutri-Phite Plus Calci-Phite (265 gal)</v>
          </cell>
          <cell r="F1514" t="str">
            <v>Gal</v>
          </cell>
          <cell r="G1514" t="str">
            <v>265 gal tote (1x265)</v>
          </cell>
          <cell r="H1514">
            <v>24.85</v>
          </cell>
          <cell r="I1514">
            <v>27</v>
          </cell>
          <cell r="J1514">
            <v>45809</v>
          </cell>
          <cell r="K1514" t="str">
            <v>phosphite</v>
          </cell>
        </row>
        <row r="1515">
          <cell r="E1515" t="str">
            <v>Nutri-Phite Plus Calci-Phite (265 gal)</v>
          </cell>
          <cell r="F1515" t="str">
            <v>Gal</v>
          </cell>
          <cell r="G1515" t="str">
            <v>265 gal tote (1x265)</v>
          </cell>
          <cell r="H1515">
            <v>24.85</v>
          </cell>
          <cell r="I1515">
            <v>27</v>
          </cell>
          <cell r="J1515">
            <v>45809</v>
          </cell>
          <cell r="K1515" t="str">
            <v>phosphite</v>
          </cell>
        </row>
        <row r="1516">
          <cell r="E1516" t="str">
            <v>Nutri-Phite Plus Calci-Phite (265 gal)</v>
          </cell>
          <cell r="F1516" t="str">
            <v>Gal</v>
          </cell>
          <cell r="G1516" t="str">
            <v>265 gal tote (1x265)</v>
          </cell>
          <cell r="H1516">
            <v>24.85</v>
          </cell>
          <cell r="I1516">
            <v>27</v>
          </cell>
          <cell r="J1516">
            <v>45809</v>
          </cell>
          <cell r="K1516" t="str">
            <v>phosphite</v>
          </cell>
        </row>
        <row r="1517">
          <cell r="E1517" t="str">
            <v>Nutri-Phite Plus Calci-Phite (265 gal)</v>
          </cell>
          <cell r="F1517" t="str">
            <v>Gal</v>
          </cell>
          <cell r="G1517" t="str">
            <v>265 gal tote (1x265)</v>
          </cell>
          <cell r="H1517">
            <v>27</v>
          </cell>
          <cell r="J1517">
            <v>45689</v>
          </cell>
          <cell r="K1517" t="str">
            <v>phosphite</v>
          </cell>
        </row>
        <row r="1518">
          <cell r="E1518" t="str">
            <v>Nutri-Phite Plus Calci-Phite (265 gal)</v>
          </cell>
          <cell r="F1518" t="str">
            <v>Gal</v>
          </cell>
          <cell r="G1518" t="str">
            <v>265 gal tote (1x265)</v>
          </cell>
          <cell r="H1518">
            <v>27</v>
          </cell>
          <cell r="J1518">
            <v>45689</v>
          </cell>
          <cell r="K1518" t="str">
            <v>phosphite</v>
          </cell>
        </row>
        <row r="1519">
          <cell r="E1519" t="str">
            <v>Nutri-Phite Plus Calci-Phite (265 gal)</v>
          </cell>
          <cell r="F1519" t="str">
            <v>Gal</v>
          </cell>
          <cell r="G1519" t="str">
            <v>265 gal tote (1x265)</v>
          </cell>
          <cell r="H1519">
            <v>27</v>
          </cell>
          <cell r="J1519">
            <v>45839</v>
          </cell>
          <cell r="K1519" t="str">
            <v>phosphite</v>
          </cell>
        </row>
        <row r="1520">
          <cell r="E1520" t="str">
            <v>Nutri-Phite Plus Calci-Phite (265 gal)</v>
          </cell>
          <cell r="F1520" t="str">
            <v>Gal</v>
          </cell>
          <cell r="G1520" t="str">
            <v>265 gal tote (1x265)</v>
          </cell>
          <cell r="H1520">
            <v>27</v>
          </cell>
          <cell r="J1520">
            <v>45658</v>
          </cell>
          <cell r="K1520" t="str">
            <v>phosphite</v>
          </cell>
        </row>
        <row r="1521">
          <cell r="E1521" t="str">
            <v>Nutri-Phite Plus Calci-Phite (265 gal)</v>
          </cell>
          <cell r="F1521" t="str">
            <v>Gal</v>
          </cell>
          <cell r="G1521" t="str">
            <v>265 gal tote (1x265)</v>
          </cell>
          <cell r="H1521">
            <v>27</v>
          </cell>
          <cell r="J1521">
            <v>45658</v>
          </cell>
          <cell r="K1521" t="str">
            <v>phosphite</v>
          </cell>
        </row>
        <row r="1522">
          <cell r="E1522" t="str">
            <v>Nutri-Phite Plus Magnum (2.5 gal)</v>
          </cell>
          <cell r="F1522" t="str">
            <v>Gal</v>
          </cell>
          <cell r="G1522" t="str">
            <v>180 gal plt (36 cs x (2x2.5))</v>
          </cell>
          <cell r="H1522">
            <v>32.450000000000003</v>
          </cell>
          <cell r="I1522">
            <v>35.25</v>
          </cell>
          <cell r="J1522">
            <v>45809</v>
          </cell>
          <cell r="K1522" t="str">
            <v>phosphite</v>
          </cell>
        </row>
        <row r="1523">
          <cell r="E1523" t="str">
            <v>Nutri-Phite Plus Magnum (2.5 gal)</v>
          </cell>
          <cell r="F1523" t="str">
            <v>Gal</v>
          </cell>
          <cell r="G1523" t="str">
            <v>180 gal plt (36 cs x (2x2.5))</v>
          </cell>
          <cell r="H1523">
            <v>32.450000000000003</v>
          </cell>
          <cell r="I1523">
            <v>35.25</v>
          </cell>
          <cell r="J1523">
            <v>45809</v>
          </cell>
          <cell r="K1523" t="str">
            <v>phosphite</v>
          </cell>
        </row>
        <row r="1524">
          <cell r="E1524" t="str">
            <v>Nutri-Phite Plus Magnum (2.5 gal)</v>
          </cell>
          <cell r="F1524" t="str">
            <v>Gal</v>
          </cell>
          <cell r="G1524" t="str">
            <v>180 gal plt (36 cs x (2x2.5))</v>
          </cell>
          <cell r="H1524">
            <v>32.450000000000003</v>
          </cell>
          <cell r="I1524">
            <v>35.25</v>
          </cell>
          <cell r="J1524">
            <v>45809</v>
          </cell>
          <cell r="K1524" t="str">
            <v>phosphite</v>
          </cell>
        </row>
        <row r="1525">
          <cell r="E1525" t="str">
            <v>Nutri-Phite Plus Magnum (2.5 gal)</v>
          </cell>
          <cell r="F1525" t="str">
            <v>Gal</v>
          </cell>
          <cell r="G1525" t="str">
            <v>180 gal plt (36 cs x (2x2.5))</v>
          </cell>
          <cell r="H1525">
            <v>35.046000000000006</v>
          </cell>
          <cell r="I1525">
            <v>35.25</v>
          </cell>
          <cell r="J1525">
            <v>45809</v>
          </cell>
          <cell r="K1525" t="str">
            <v>phosphite</v>
          </cell>
        </row>
        <row r="1526">
          <cell r="E1526" t="str">
            <v>Nutri-Phite Plus Magnum (2.5 gal)</v>
          </cell>
          <cell r="F1526" t="str">
            <v>Gal</v>
          </cell>
          <cell r="G1526" t="str">
            <v>180 gal plt (36 cs x (2x2.5))</v>
          </cell>
          <cell r="H1526">
            <v>32.450000000000003</v>
          </cell>
          <cell r="I1526">
            <v>35.25</v>
          </cell>
          <cell r="J1526">
            <v>45809</v>
          </cell>
          <cell r="K1526" t="str">
            <v>phosphite</v>
          </cell>
        </row>
        <row r="1527">
          <cell r="E1527" t="str">
            <v>Nutri-Phite Plus Magnum (2.5 gal)</v>
          </cell>
          <cell r="F1527" t="str">
            <v>Gal</v>
          </cell>
          <cell r="G1527" t="str">
            <v>180 gal plt (36 cs x (2x2.5))</v>
          </cell>
          <cell r="H1527">
            <v>35.25</v>
          </cell>
          <cell r="J1527">
            <v>45809</v>
          </cell>
          <cell r="K1527" t="str">
            <v>phosphite</v>
          </cell>
        </row>
        <row r="1528">
          <cell r="E1528" t="str">
            <v>Nutri-Phite Plus Magnum (2.5 gal)</v>
          </cell>
          <cell r="F1528" t="str">
            <v>Gal</v>
          </cell>
          <cell r="G1528" t="str">
            <v>180 gal plt (36 cs x (2x2.5))</v>
          </cell>
          <cell r="H1528">
            <v>35.25</v>
          </cell>
          <cell r="J1528">
            <v>45809</v>
          </cell>
          <cell r="K1528" t="str">
            <v>phosphite</v>
          </cell>
        </row>
        <row r="1529">
          <cell r="E1529" t="str">
            <v>Nutri-Phite Plus Magnum (2.5 gal)</v>
          </cell>
          <cell r="F1529" t="str">
            <v>Gal</v>
          </cell>
          <cell r="G1529" t="str">
            <v>180 gal plt (36 cs x (2x2.5))</v>
          </cell>
          <cell r="H1529">
            <v>35.25</v>
          </cell>
          <cell r="J1529">
            <v>45809</v>
          </cell>
          <cell r="K1529" t="str">
            <v>phosphite</v>
          </cell>
        </row>
        <row r="1530">
          <cell r="E1530" t="str">
            <v>Nutri-Phite Plus Magnum (2.5 gal)</v>
          </cell>
          <cell r="F1530" t="str">
            <v>Gal</v>
          </cell>
          <cell r="G1530" t="str">
            <v>180 gal plt (36 cs x (2x2.5))</v>
          </cell>
          <cell r="H1530">
            <v>35.25</v>
          </cell>
          <cell r="J1530">
            <v>45809</v>
          </cell>
          <cell r="K1530" t="str">
            <v>phosphite</v>
          </cell>
        </row>
        <row r="1531">
          <cell r="E1531" t="str">
            <v>Nutri-Phite Plus Magnum (2.5 gal)</v>
          </cell>
          <cell r="F1531" t="str">
            <v>Gal</v>
          </cell>
          <cell r="G1531" t="str">
            <v>180 gal plt (36 cs x (2x2.5))</v>
          </cell>
          <cell r="H1531">
            <v>35.25</v>
          </cell>
          <cell r="J1531">
            <v>45809</v>
          </cell>
          <cell r="K1531" t="str">
            <v>phosphite</v>
          </cell>
        </row>
        <row r="1532">
          <cell r="E1532" t="str">
            <v>Nutri-Phite Plus Magnum (2.5 gal)</v>
          </cell>
          <cell r="F1532" t="str">
            <v>Gal</v>
          </cell>
          <cell r="G1532" t="str">
            <v>180 gal plt (36 cs x (2x2.5))</v>
          </cell>
          <cell r="H1532">
            <v>35.25</v>
          </cell>
          <cell r="J1532">
            <v>45809</v>
          </cell>
          <cell r="K1532" t="str">
            <v>phosphite</v>
          </cell>
        </row>
        <row r="1533">
          <cell r="E1533" t="str">
            <v>Nutri-Phite Plus Magnum (2.5 gal)</v>
          </cell>
          <cell r="F1533" t="str">
            <v>Gal</v>
          </cell>
          <cell r="G1533" t="str">
            <v>180 gal plt (36 cs x (2x2.5))</v>
          </cell>
          <cell r="H1533">
            <v>32.450000000000003</v>
          </cell>
          <cell r="I1533">
            <v>35.25</v>
          </cell>
          <cell r="J1533">
            <v>45809</v>
          </cell>
          <cell r="K1533" t="str">
            <v>phosphite</v>
          </cell>
        </row>
        <row r="1534">
          <cell r="E1534" t="str">
            <v>Nutri-Phite Plus Magnum (2.5 gal)</v>
          </cell>
          <cell r="F1534" t="str">
            <v>Gal</v>
          </cell>
          <cell r="G1534" t="str">
            <v>180 gal plt (36 cs x (2x2.5))</v>
          </cell>
          <cell r="H1534">
            <v>32.450000000000003</v>
          </cell>
          <cell r="I1534">
            <v>35.25</v>
          </cell>
          <cell r="J1534">
            <v>45809</v>
          </cell>
          <cell r="K1534" t="str">
            <v>phosphite</v>
          </cell>
        </row>
        <row r="1535">
          <cell r="E1535" t="str">
            <v>Nutri-Phite Plus Magnum (2.5 gal)</v>
          </cell>
          <cell r="F1535" t="str">
            <v>Gal</v>
          </cell>
          <cell r="G1535" t="str">
            <v>180 gal plt (36 cs x (2x2.5))</v>
          </cell>
          <cell r="H1535">
            <v>32.450000000000003</v>
          </cell>
          <cell r="I1535">
            <v>35.25</v>
          </cell>
          <cell r="J1535">
            <v>45809</v>
          </cell>
          <cell r="K1535" t="str">
            <v>phosphite</v>
          </cell>
        </row>
        <row r="1536">
          <cell r="E1536" t="str">
            <v>Nutri-Phite Plus Magnum (2.5 gal)</v>
          </cell>
          <cell r="F1536" t="str">
            <v>Gal</v>
          </cell>
          <cell r="G1536" t="str">
            <v>180 gal plt (36 cs x (2x2.5))</v>
          </cell>
          <cell r="H1536">
            <v>35.25</v>
          </cell>
          <cell r="J1536">
            <v>45689</v>
          </cell>
          <cell r="K1536" t="str">
            <v>phosphite</v>
          </cell>
        </row>
        <row r="1537">
          <cell r="E1537" t="str">
            <v>Nutri-Phite Plus Magnum (2.5 gal)</v>
          </cell>
          <cell r="F1537" t="str">
            <v>Gal</v>
          </cell>
          <cell r="G1537" t="str">
            <v>180 gal plt (36 cs x (2x2.5))</v>
          </cell>
          <cell r="H1537">
            <v>35.25</v>
          </cell>
          <cell r="J1537">
            <v>45689</v>
          </cell>
          <cell r="K1537" t="str">
            <v>phosphite</v>
          </cell>
        </row>
        <row r="1538">
          <cell r="E1538" t="str">
            <v>Nutri-Phite Plus Magnum (2.5 gal)</v>
          </cell>
          <cell r="F1538" t="str">
            <v>Gal</v>
          </cell>
          <cell r="G1538" t="str">
            <v>180 gal plt (36 cs x (2x2.5))</v>
          </cell>
          <cell r="H1538">
            <v>35.25</v>
          </cell>
          <cell r="J1538">
            <v>45839</v>
          </cell>
          <cell r="K1538" t="str">
            <v>phosphite</v>
          </cell>
        </row>
        <row r="1539">
          <cell r="E1539" t="str">
            <v>Nutri-Phite Plus Magnum (2.5 gal)</v>
          </cell>
          <cell r="F1539" t="str">
            <v>Gal</v>
          </cell>
          <cell r="G1539" t="str">
            <v>180 gal plt (36 cs x (2x2.5))</v>
          </cell>
          <cell r="H1539">
            <v>35.25</v>
          </cell>
          <cell r="J1539">
            <v>45658</v>
          </cell>
          <cell r="K1539" t="str">
            <v>phosphite</v>
          </cell>
        </row>
        <row r="1540">
          <cell r="E1540" t="str">
            <v>Nutri-Phite Plus Magnum (2.5 gal)</v>
          </cell>
          <cell r="F1540" t="str">
            <v>Gal</v>
          </cell>
          <cell r="G1540" t="str">
            <v>180 gal plt (36 cs x (2x2.5))</v>
          </cell>
          <cell r="H1540">
            <v>35.25</v>
          </cell>
          <cell r="J1540">
            <v>45658</v>
          </cell>
          <cell r="K1540" t="str">
            <v>phosphite</v>
          </cell>
        </row>
        <row r="1541">
          <cell r="E1541" t="str">
            <v>Nutri-Phite Plus Magnum (265 gal)</v>
          </cell>
          <cell r="F1541" t="str">
            <v>Gal</v>
          </cell>
          <cell r="G1541" t="str">
            <v>265 gal tote (1x265)</v>
          </cell>
          <cell r="H1541">
            <v>31.75</v>
          </cell>
          <cell r="I1541">
            <v>34.5</v>
          </cell>
          <cell r="J1541">
            <v>45809</v>
          </cell>
          <cell r="K1541" t="str">
            <v>phosphite</v>
          </cell>
        </row>
        <row r="1542">
          <cell r="E1542" t="str">
            <v>Nutri-Phite Plus Magnum (265 gal)</v>
          </cell>
          <cell r="F1542" t="str">
            <v>Gal</v>
          </cell>
          <cell r="G1542" t="str">
            <v>265 gal tote (1x265)</v>
          </cell>
          <cell r="H1542">
            <v>31.75</v>
          </cell>
          <cell r="I1542">
            <v>34.5</v>
          </cell>
          <cell r="J1542">
            <v>45809</v>
          </cell>
          <cell r="K1542" t="str">
            <v>phosphite</v>
          </cell>
        </row>
        <row r="1543">
          <cell r="E1543" t="str">
            <v>Nutri-Phite Plus Magnum (265 gal)</v>
          </cell>
          <cell r="F1543" t="str">
            <v>Gal</v>
          </cell>
          <cell r="G1543" t="str">
            <v>265 gal tote (1x265)</v>
          </cell>
          <cell r="H1543">
            <v>31.75</v>
          </cell>
          <cell r="I1543">
            <v>34.5</v>
          </cell>
          <cell r="J1543">
            <v>45809</v>
          </cell>
          <cell r="K1543" t="str">
            <v>phosphite</v>
          </cell>
        </row>
        <row r="1544">
          <cell r="E1544" t="str">
            <v>Nutri-Phite Plus Magnum (265 gal)</v>
          </cell>
          <cell r="F1544" t="str">
            <v>Gal</v>
          </cell>
          <cell r="G1544" t="str">
            <v>265 gal tote (1x265)</v>
          </cell>
          <cell r="H1544">
            <v>34.29</v>
          </cell>
          <cell r="I1544">
            <v>34.5</v>
          </cell>
          <cell r="J1544">
            <v>45809</v>
          </cell>
          <cell r="K1544" t="str">
            <v>phosphite</v>
          </cell>
        </row>
        <row r="1545">
          <cell r="E1545" t="str">
            <v>Nutri-Phite Plus Magnum (265 gal)</v>
          </cell>
          <cell r="F1545" t="str">
            <v>Gal</v>
          </cell>
          <cell r="G1545" t="str">
            <v>265 gal tote (1x265)</v>
          </cell>
          <cell r="H1545">
            <v>31.75</v>
          </cell>
          <cell r="I1545">
            <v>34.5</v>
          </cell>
          <cell r="J1545">
            <v>45809</v>
          </cell>
          <cell r="K1545" t="str">
            <v>phosphite</v>
          </cell>
        </row>
        <row r="1546">
          <cell r="E1546" t="str">
            <v>Nutri-Phite Plus Magnum (265 gal)</v>
          </cell>
          <cell r="F1546" t="str">
            <v>Gal</v>
          </cell>
          <cell r="G1546" t="str">
            <v>265 gal tote (1x265)</v>
          </cell>
          <cell r="H1546">
            <v>34.5</v>
          </cell>
          <cell r="J1546">
            <v>45809</v>
          </cell>
          <cell r="K1546" t="str">
            <v>phosphite</v>
          </cell>
        </row>
        <row r="1547">
          <cell r="E1547" t="str">
            <v>Nutri-Phite Plus Magnum (265 gal)</v>
          </cell>
          <cell r="F1547" t="str">
            <v>Gal</v>
          </cell>
          <cell r="G1547" t="str">
            <v>265 gal tote (1x265)</v>
          </cell>
          <cell r="H1547">
            <v>34.5</v>
          </cell>
          <cell r="J1547">
            <v>45809</v>
          </cell>
          <cell r="K1547" t="str">
            <v>phosphite</v>
          </cell>
        </row>
        <row r="1548">
          <cell r="E1548" t="str">
            <v>Nutri-Phite Plus Magnum (265 gal)</v>
          </cell>
          <cell r="F1548" t="str">
            <v>Gal</v>
          </cell>
          <cell r="G1548" t="str">
            <v>265 gal tote (1x265)</v>
          </cell>
          <cell r="H1548">
            <v>34.5</v>
          </cell>
          <cell r="J1548">
            <v>45809</v>
          </cell>
          <cell r="K1548" t="str">
            <v>phosphite</v>
          </cell>
        </row>
        <row r="1549">
          <cell r="E1549" t="str">
            <v>Nutri-Phite Plus Magnum (265 gal)</v>
          </cell>
          <cell r="F1549" t="str">
            <v>Gal</v>
          </cell>
          <cell r="G1549" t="str">
            <v>265 gal tote (1x265)</v>
          </cell>
          <cell r="H1549">
            <v>34.5</v>
          </cell>
          <cell r="J1549">
            <v>45809</v>
          </cell>
          <cell r="K1549" t="str">
            <v>phosphite</v>
          </cell>
        </row>
        <row r="1550">
          <cell r="E1550" t="str">
            <v>Nutri-Phite Plus Magnum (265 gal)</v>
          </cell>
          <cell r="F1550" t="str">
            <v>Gal</v>
          </cell>
          <cell r="G1550" t="str">
            <v>265 gal tote (1x265)</v>
          </cell>
          <cell r="H1550">
            <v>34.5</v>
          </cell>
          <cell r="J1550">
            <v>45809</v>
          </cell>
          <cell r="K1550" t="str">
            <v>phosphite</v>
          </cell>
        </row>
        <row r="1551">
          <cell r="E1551" t="str">
            <v>Nutri-Phite Plus Magnum (265 gal)</v>
          </cell>
          <cell r="F1551" t="str">
            <v>Gal</v>
          </cell>
          <cell r="G1551" t="str">
            <v>265 gal tote (1x265)</v>
          </cell>
          <cell r="H1551">
            <v>34.5</v>
          </cell>
          <cell r="J1551">
            <v>45809</v>
          </cell>
          <cell r="K1551" t="str">
            <v>phosphite</v>
          </cell>
        </row>
        <row r="1552">
          <cell r="E1552" t="str">
            <v>Nutri-Phite Plus Magnum (265 gal)</v>
          </cell>
          <cell r="F1552" t="str">
            <v>Gal</v>
          </cell>
          <cell r="G1552" t="str">
            <v>265 gal tote (1x265)</v>
          </cell>
          <cell r="H1552">
            <v>31.75</v>
          </cell>
          <cell r="I1552">
            <v>34.5</v>
          </cell>
          <cell r="J1552">
            <v>45809</v>
          </cell>
          <cell r="K1552" t="str">
            <v>phosphite</v>
          </cell>
        </row>
        <row r="1553">
          <cell r="E1553" t="str">
            <v>Nutri-Phite Plus Magnum (265 gal)</v>
          </cell>
          <cell r="F1553" t="str">
            <v>Gal</v>
          </cell>
          <cell r="G1553" t="str">
            <v>265 gal tote (1x265)</v>
          </cell>
          <cell r="H1553">
            <v>31.75</v>
          </cell>
          <cell r="I1553">
            <v>34.5</v>
          </cell>
          <cell r="J1553">
            <v>45809</v>
          </cell>
          <cell r="K1553" t="str">
            <v>phosphite</v>
          </cell>
        </row>
        <row r="1554">
          <cell r="E1554" t="str">
            <v>Nutri-Phite Plus Magnum (265 gal)</v>
          </cell>
          <cell r="F1554" t="str">
            <v>Gal</v>
          </cell>
          <cell r="G1554" t="str">
            <v>265 gal tote (1x265)</v>
          </cell>
          <cell r="H1554">
            <v>31.75</v>
          </cell>
          <cell r="I1554">
            <v>34.5</v>
          </cell>
          <cell r="J1554">
            <v>45809</v>
          </cell>
          <cell r="K1554" t="str">
            <v>phosphite</v>
          </cell>
        </row>
        <row r="1555">
          <cell r="E1555" t="str">
            <v>Nutri-Phite Plus Magnum (265 gal)</v>
          </cell>
          <cell r="F1555" t="str">
            <v>Gal</v>
          </cell>
          <cell r="G1555" t="str">
            <v>265 gal tote (1x265)</v>
          </cell>
          <cell r="H1555">
            <v>34.5</v>
          </cell>
          <cell r="J1555">
            <v>45689</v>
          </cell>
          <cell r="K1555" t="str">
            <v>phosphite</v>
          </cell>
        </row>
        <row r="1556">
          <cell r="E1556" t="str">
            <v>Nutri-Phite Plus Magnum (265 gal)</v>
          </cell>
          <cell r="F1556" t="str">
            <v>Gal</v>
          </cell>
          <cell r="G1556" t="str">
            <v>265 gal tote (1x265)</v>
          </cell>
          <cell r="H1556">
            <v>34.5</v>
          </cell>
          <cell r="J1556">
            <v>45689</v>
          </cell>
          <cell r="K1556" t="str">
            <v>phosphite</v>
          </cell>
        </row>
        <row r="1557">
          <cell r="E1557" t="str">
            <v>Nutri-Phite Plus Magnum (265 gal)</v>
          </cell>
          <cell r="F1557" t="str">
            <v>Gal</v>
          </cell>
          <cell r="G1557" t="str">
            <v>265 gal tote (1x265)</v>
          </cell>
          <cell r="H1557">
            <v>34.5</v>
          </cell>
          <cell r="J1557">
            <v>45839</v>
          </cell>
          <cell r="K1557" t="str">
            <v>phosphite</v>
          </cell>
        </row>
        <row r="1558">
          <cell r="E1558" t="str">
            <v>Nutri-Phite Plus Magnum (265 gal)</v>
          </cell>
          <cell r="F1558" t="str">
            <v>Gal</v>
          </cell>
          <cell r="G1558" t="str">
            <v>265 gal tote (1x265)</v>
          </cell>
          <cell r="H1558">
            <v>34.5</v>
          </cell>
          <cell r="J1558">
            <v>45658</v>
          </cell>
          <cell r="K1558" t="str">
            <v>phosphite</v>
          </cell>
        </row>
        <row r="1559">
          <cell r="E1559" t="str">
            <v>Nutri-Phite Plus Magnum (265 gal)</v>
          </cell>
          <cell r="F1559" t="str">
            <v>Gal</v>
          </cell>
          <cell r="G1559" t="str">
            <v>265 gal tote (1x265)</v>
          </cell>
          <cell r="H1559">
            <v>34.5</v>
          </cell>
          <cell r="J1559">
            <v>45658</v>
          </cell>
          <cell r="K1559" t="str">
            <v>phosphite</v>
          </cell>
        </row>
        <row r="1560">
          <cell r="E1560" t="str">
            <v>Nutri-Phite Plus P+K (2.5 gal)</v>
          </cell>
          <cell r="F1560" t="str">
            <v>Gal</v>
          </cell>
          <cell r="G1560" t="str">
            <v>180 gal plt (36 cs x (2x2.5))</v>
          </cell>
          <cell r="H1560">
            <v>30.35</v>
          </cell>
          <cell r="I1560">
            <v>33</v>
          </cell>
          <cell r="J1560">
            <v>45809</v>
          </cell>
          <cell r="K1560" t="str">
            <v>phosphite</v>
          </cell>
        </row>
        <row r="1561">
          <cell r="E1561" t="str">
            <v>Nutri-Phite Plus P+K (2.5 gal)</v>
          </cell>
          <cell r="F1561" t="str">
            <v>Gal</v>
          </cell>
          <cell r="G1561" t="str">
            <v>180 gal plt (36 cs x (2x2.5))</v>
          </cell>
          <cell r="H1561">
            <v>30.35</v>
          </cell>
          <cell r="I1561">
            <v>33</v>
          </cell>
          <cell r="J1561">
            <v>45809</v>
          </cell>
          <cell r="K1561" t="str">
            <v>phosphite</v>
          </cell>
        </row>
        <row r="1562">
          <cell r="E1562" t="str">
            <v>Nutri-Phite Plus P+K (2.5 gal)</v>
          </cell>
          <cell r="F1562" t="str">
            <v>Gal</v>
          </cell>
          <cell r="G1562" t="str">
            <v>180 gal plt (36 cs x (2x2.5))</v>
          </cell>
          <cell r="H1562">
            <v>30.35</v>
          </cell>
          <cell r="I1562">
            <v>33</v>
          </cell>
          <cell r="J1562">
            <v>45809</v>
          </cell>
          <cell r="K1562" t="str">
            <v>phosphite</v>
          </cell>
        </row>
        <row r="1563">
          <cell r="E1563" t="str">
            <v>Nutri-Phite Plus P+K (2.5 gal)</v>
          </cell>
          <cell r="F1563" t="str">
            <v>Gal</v>
          </cell>
          <cell r="G1563" t="str">
            <v>180 gal plt (36 cs x (2x2.5))</v>
          </cell>
          <cell r="H1563">
            <v>32.778000000000006</v>
          </cell>
          <cell r="I1563">
            <v>33</v>
          </cell>
          <cell r="J1563">
            <v>45809</v>
          </cell>
          <cell r="K1563" t="str">
            <v>phosphite</v>
          </cell>
        </row>
        <row r="1564">
          <cell r="E1564" t="str">
            <v>Nutri-Phite Plus P+K (2.5 gal)</v>
          </cell>
          <cell r="F1564" t="str">
            <v>Gal</v>
          </cell>
          <cell r="G1564" t="str">
            <v>180 gal plt (36 cs x (2x2.5))</v>
          </cell>
          <cell r="H1564">
            <v>30.35</v>
          </cell>
          <cell r="I1564">
            <v>33</v>
          </cell>
          <cell r="J1564">
            <v>45809</v>
          </cell>
          <cell r="K1564" t="str">
            <v>phosphite</v>
          </cell>
        </row>
        <row r="1565">
          <cell r="E1565" t="str">
            <v>Nutri-Phite Plus P+K (2.5 gal)</v>
          </cell>
          <cell r="F1565" t="str">
            <v>Gal</v>
          </cell>
          <cell r="G1565" t="str">
            <v>180 gal plt (36 cs x (2x2.5))</v>
          </cell>
          <cell r="H1565">
            <v>33</v>
          </cell>
          <cell r="J1565">
            <v>45809</v>
          </cell>
          <cell r="K1565" t="str">
            <v>phosphite</v>
          </cell>
        </row>
        <row r="1566">
          <cell r="E1566" t="str">
            <v>Nutri-Phite Plus P+K (2.5 gal)</v>
          </cell>
          <cell r="F1566" t="str">
            <v>Gal</v>
          </cell>
          <cell r="G1566" t="str">
            <v>180 gal plt (36 cs x (2x2.5))</v>
          </cell>
          <cell r="H1566">
            <v>33</v>
          </cell>
          <cell r="J1566">
            <v>45809</v>
          </cell>
          <cell r="K1566" t="str">
            <v>phosphite</v>
          </cell>
        </row>
        <row r="1567">
          <cell r="E1567" t="str">
            <v>Nutri-Phite Plus P+K (2.5 gal)</v>
          </cell>
          <cell r="F1567" t="str">
            <v>Gal</v>
          </cell>
          <cell r="G1567" t="str">
            <v>180 gal plt (36 cs x (2x2.5))</v>
          </cell>
          <cell r="H1567">
            <v>33</v>
          </cell>
          <cell r="J1567">
            <v>45809</v>
          </cell>
          <cell r="K1567" t="str">
            <v>phosphite</v>
          </cell>
        </row>
        <row r="1568">
          <cell r="E1568" t="str">
            <v>Nutri-Phite Plus P+K (2.5 gal)</v>
          </cell>
          <cell r="F1568" t="str">
            <v>Gal</v>
          </cell>
          <cell r="G1568" t="str">
            <v>180 gal plt (36 cs x (2x2.5))</v>
          </cell>
          <cell r="H1568">
            <v>33</v>
          </cell>
          <cell r="J1568">
            <v>45809</v>
          </cell>
          <cell r="K1568" t="str">
            <v>phosphite</v>
          </cell>
        </row>
        <row r="1569">
          <cell r="E1569" t="str">
            <v>Nutri-Phite Plus P+K (2.5 gal)</v>
          </cell>
          <cell r="F1569" t="str">
            <v>Gal</v>
          </cell>
          <cell r="G1569" t="str">
            <v>180 gal plt (36 cs x (2x2.5))</v>
          </cell>
          <cell r="H1569">
            <v>33</v>
          </cell>
          <cell r="J1569">
            <v>45809</v>
          </cell>
          <cell r="K1569" t="str">
            <v>phosphite</v>
          </cell>
        </row>
        <row r="1570">
          <cell r="E1570" t="str">
            <v>Nutri-Phite Plus P+K (2.5 gal)</v>
          </cell>
          <cell r="F1570" t="str">
            <v>Gal</v>
          </cell>
          <cell r="G1570" t="str">
            <v>180 gal plt (36 cs x (2x2.5))</v>
          </cell>
          <cell r="H1570">
            <v>33</v>
          </cell>
          <cell r="J1570">
            <v>45809</v>
          </cell>
          <cell r="K1570" t="str">
            <v>phosphite</v>
          </cell>
        </row>
        <row r="1571">
          <cell r="E1571" t="str">
            <v>Nutri-Phite Plus P+K (2.5 gal)</v>
          </cell>
          <cell r="F1571" t="str">
            <v>Gal</v>
          </cell>
          <cell r="G1571" t="str">
            <v>180 gal plt (36 cs x (2x2.5))</v>
          </cell>
          <cell r="H1571">
            <v>30.35</v>
          </cell>
          <cell r="I1571">
            <v>33</v>
          </cell>
          <cell r="J1571">
            <v>45809</v>
          </cell>
          <cell r="K1571" t="str">
            <v>phosphite</v>
          </cell>
        </row>
        <row r="1572">
          <cell r="E1572" t="str">
            <v>Nutri-Phite Plus P+K (2.5 gal)</v>
          </cell>
          <cell r="F1572" t="str">
            <v>Gal</v>
          </cell>
          <cell r="G1572" t="str">
            <v>180 gal plt (36 cs x (2x2.5))</v>
          </cell>
          <cell r="H1572">
            <v>30.35</v>
          </cell>
          <cell r="I1572">
            <v>33</v>
          </cell>
          <cell r="J1572">
            <v>45809</v>
          </cell>
          <cell r="K1572" t="str">
            <v>phosphite</v>
          </cell>
        </row>
        <row r="1573">
          <cell r="E1573" t="str">
            <v>Nutri-Phite Plus P+K (2.5 gal)</v>
          </cell>
          <cell r="F1573" t="str">
            <v>Gal</v>
          </cell>
          <cell r="G1573" t="str">
            <v>180 gal plt (36 cs x (2x2.5))</v>
          </cell>
          <cell r="H1573">
            <v>30.35</v>
          </cell>
          <cell r="I1573">
            <v>33</v>
          </cell>
          <cell r="J1573">
            <v>45809</v>
          </cell>
          <cell r="K1573" t="str">
            <v>phosphite</v>
          </cell>
        </row>
        <row r="1574">
          <cell r="E1574" t="str">
            <v>Nutri-Phite Plus P+K (2.5 gal)</v>
          </cell>
          <cell r="F1574" t="str">
            <v>Gal</v>
          </cell>
          <cell r="G1574" t="str">
            <v>180 gal plt (36 cs x (2x2.5))</v>
          </cell>
          <cell r="H1574">
            <v>33</v>
          </cell>
          <cell r="J1574">
            <v>45689</v>
          </cell>
          <cell r="K1574" t="str">
            <v>phosphite</v>
          </cell>
        </row>
        <row r="1575">
          <cell r="E1575" t="str">
            <v>Nutri-Phite Plus P+K (2.5 gal)</v>
          </cell>
          <cell r="F1575" t="str">
            <v>Gal</v>
          </cell>
          <cell r="G1575" t="str">
            <v>180 gal plt (36 cs x (2x2.5))</v>
          </cell>
          <cell r="H1575">
            <v>33</v>
          </cell>
          <cell r="J1575">
            <v>45689</v>
          </cell>
          <cell r="K1575" t="str">
            <v>phosphite</v>
          </cell>
        </row>
        <row r="1576">
          <cell r="E1576" t="str">
            <v>Nutri-Phite Plus P+K (2.5 gal)</v>
          </cell>
          <cell r="F1576" t="str">
            <v>Gal</v>
          </cell>
          <cell r="G1576" t="str">
            <v>180 gal plt (36 cs x (2x2.5))</v>
          </cell>
          <cell r="H1576">
            <v>33</v>
          </cell>
          <cell r="J1576">
            <v>45839</v>
          </cell>
          <cell r="K1576" t="str">
            <v>phosphite</v>
          </cell>
        </row>
        <row r="1577">
          <cell r="E1577" t="str">
            <v>Nutri-Phite Plus P+K (2.5 gal)</v>
          </cell>
          <cell r="F1577" t="str">
            <v>Gal</v>
          </cell>
          <cell r="G1577" t="str">
            <v>180 gal plt (36 cs x (2x2.5))</v>
          </cell>
          <cell r="H1577">
            <v>33</v>
          </cell>
          <cell r="J1577">
            <v>45658</v>
          </cell>
          <cell r="K1577" t="str">
            <v>phosphite</v>
          </cell>
        </row>
        <row r="1578">
          <cell r="E1578" t="str">
            <v>Nutri-Phite Plus P+K (2.5 gal)</v>
          </cell>
          <cell r="F1578" t="str">
            <v>Gal</v>
          </cell>
          <cell r="G1578" t="str">
            <v>180 gal plt (36 cs x (2x2.5))</v>
          </cell>
          <cell r="H1578">
            <v>33</v>
          </cell>
          <cell r="J1578">
            <v>45658</v>
          </cell>
          <cell r="K1578" t="str">
            <v>phosphite</v>
          </cell>
        </row>
        <row r="1579">
          <cell r="E1579" t="str">
            <v>Nutri-Phite Plus P+K (265 gal)</v>
          </cell>
          <cell r="F1579" t="str">
            <v>Gal</v>
          </cell>
          <cell r="G1579" t="str">
            <v>265 gal tote (1x265)</v>
          </cell>
          <cell r="H1579">
            <v>29.650000000000002</v>
          </cell>
          <cell r="I1579">
            <v>32.25</v>
          </cell>
          <cell r="J1579">
            <v>45809</v>
          </cell>
          <cell r="K1579" t="str">
            <v>phosphite</v>
          </cell>
        </row>
        <row r="1580">
          <cell r="E1580" t="str">
            <v>Nutri-Phite Plus P+K (265 gal)</v>
          </cell>
          <cell r="F1580" t="str">
            <v>Gal</v>
          </cell>
          <cell r="G1580" t="str">
            <v>265 gal tote (1x265)</v>
          </cell>
          <cell r="H1580">
            <v>29.650000000000002</v>
          </cell>
          <cell r="I1580">
            <v>32.25</v>
          </cell>
          <cell r="J1580">
            <v>45809</v>
          </cell>
          <cell r="K1580" t="str">
            <v>phosphite</v>
          </cell>
        </row>
        <row r="1581">
          <cell r="E1581" t="str">
            <v>Nutri-Phite Plus P+K (265 gal)</v>
          </cell>
          <cell r="F1581" t="str">
            <v>Gal</v>
          </cell>
          <cell r="G1581" t="str">
            <v>265 gal tote (1x265)</v>
          </cell>
          <cell r="H1581">
            <v>29.650000000000002</v>
          </cell>
          <cell r="I1581">
            <v>32.25</v>
          </cell>
          <cell r="J1581">
            <v>45809</v>
          </cell>
          <cell r="K1581" t="str">
            <v>phosphite</v>
          </cell>
        </row>
        <row r="1582">
          <cell r="E1582" t="str">
            <v>Nutri-Phite Plus P+K (265 gal)</v>
          </cell>
          <cell r="F1582" t="str">
            <v>Gal</v>
          </cell>
          <cell r="G1582" t="str">
            <v>265 gal tote (1x265)</v>
          </cell>
          <cell r="H1582">
            <v>32.022000000000006</v>
          </cell>
          <cell r="I1582">
            <v>32.25</v>
          </cell>
          <cell r="J1582">
            <v>45809</v>
          </cell>
          <cell r="K1582" t="str">
            <v>phosphite</v>
          </cell>
        </row>
        <row r="1583">
          <cell r="E1583" t="str">
            <v>Nutri-Phite Plus P+K (265 gal)</v>
          </cell>
          <cell r="F1583" t="str">
            <v>Gal</v>
          </cell>
          <cell r="G1583" t="str">
            <v>265 gal tote (1x265)</v>
          </cell>
          <cell r="H1583">
            <v>29.650000000000002</v>
          </cell>
          <cell r="I1583">
            <v>32.25</v>
          </cell>
          <cell r="J1583">
            <v>45809</v>
          </cell>
          <cell r="K1583" t="str">
            <v>phosphite</v>
          </cell>
        </row>
        <row r="1584">
          <cell r="E1584" t="str">
            <v>Nutri-Phite Plus P+K (265 gal)</v>
          </cell>
          <cell r="F1584" t="str">
            <v>Gal</v>
          </cell>
          <cell r="G1584" t="str">
            <v>265 gal tote (1x265)</v>
          </cell>
          <cell r="H1584">
            <v>32.25</v>
          </cell>
          <cell r="J1584">
            <v>45809</v>
          </cell>
          <cell r="K1584" t="str">
            <v>phosphite</v>
          </cell>
        </row>
        <row r="1585">
          <cell r="E1585" t="str">
            <v>Nutri-Phite Plus P+K (265 gal)</v>
          </cell>
          <cell r="F1585" t="str">
            <v>Gal</v>
          </cell>
          <cell r="G1585" t="str">
            <v>265 gal tote (1x265)</v>
          </cell>
          <cell r="H1585">
            <v>32.25</v>
          </cell>
          <cell r="J1585">
            <v>45809</v>
          </cell>
          <cell r="K1585" t="str">
            <v>phosphite</v>
          </cell>
        </row>
        <row r="1586">
          <cell r="E1586" t="str">
            <v>Nutri-Phite Plus P+K (265 gal)</v>
          </cell>
          <cell r="F1586" t="str">
            <v>Gal</v>
          </cell>
          <cell r="G1586" t="str">
            <v>265 gal tote (1x265)</v>
          </cell>
          <cell r="H1586">
            <v>32.25</v>
          </cell>
          <cell r="J1586">
            <v>45809</v>
          </cell>
          <cell r="K1586" t="str">
            <v>phosphite</v>
          </cell>
        </row>
        <row r="1587">
          <cell r="E1587" t="str">
            <v>Nutri-Phite Plus P+K (265 gal)</v>
          </cell>
          <cell r="F1587" t="str">
            <v>Gal</v>
          </cell>
          <cell r="G1587" t="str">
            <v>265 gal tote (1x265)</v>
          </cell>
          <cell r="H1587">
            <v>32.25</v>
          </cell>
          <cell r="J1587">
            <v>45809</v>
          </cell>
          <cell r="K1587" t="str">
            <v>phosphite</v>
          </cell>
        </row>
        <row r="1588">
          <cell r="E1588" t="str">
            <v>Nutri-Phite Plus P+K (265 gal)</v>
          </cell>
          <cell r="F1588" t="str">
            <v>Gal</v>
          </cell>
          <cell r="G1588" t="str">
            <v>265 gal tote (1x265)</v>
          </cell>
          <cell r="H1588">
            <v>32.25</v>
          </cell>
          <cell r="J1588">
            <v>45809</v>
          </cell>
          <cell r="K1588" t="str">
            <v>phosphite</v>
          </cell>
        </row>
        <row r="1589">
          <cell r="E1589" t="str">
            <v>Nutri-Phite Plus P+K (265 gal)</v>
          </cell>
          <cell r="F1589" t="str">
            <v>Gal</v>
          </cell>
          <cell r="G1589" t="str">
            <v>265 gal tote (1x265)</v>
          </cell>
          <cell r="H1589">
            <v>32.25</v>
          </cell>
          <cell r="J1589">
            <v>45809</v>
          </cell>
          <cell r="K1589" t="str">
            <v>phosphite</v>
          </cell>
        </row>
        <row r="1590">
          <cell r="E1590" t="str">
            <v>Nutri-Phite Plus P+K (265 gal)</v>
          </cell>
          <cell r="F1590" t="str">
            <v>Gal</v>
          </cell>
          <cell r="G1590" t="str">
            <v>265 gal tote (1x265)</v>
          </cell>
          <cell r="H1590">
            <v>29.65</v>
          </cell>
          <cell r="I1590">
            <v>32.25</v>
          </cell>
          <cell r="J1590">
            <v>45809</v>
          </cell>
          <cell r="K1590" t="str">
            <v>phosphite</v>
          </cell>
        </row>
        <row r="1591">
          <cell r="E1591" t="str">
            <v>Nutri-Phite Plus P+K (265 gal)</v>
          </cell>
          <cell r="F1591" t="str">
            <v>Gal</v>
          </cell>
          <cell r="G1591" t="str">
            <v>265 gal tote (1x265)</v>
          </cell>
          <cell r="H1591">
            <v>29.65</v>
          </cell>
          <cell r="I1591">
            <v>32.25</v>
          </cell>
          <cell r="J1591">
            <v>45809</v>
          </cell>
          <cell r="K1591" t="str">
            <v>phosphite</v>
          </cell>
        </row>
        <row r="1592">
          <cell r="E1592" t="str">
            <v>Nutri-Phite Plus P+K (265 gal)</v>
          </cell>
          <cell r="F1592" t="str">
            <v>Gal</v>
          </cell>
          <cell r="G1592" t="str">
            <v>265 gal tote (1x265)</v>
          </cell>
          <cell r="H1592">
            <v>29.65</v>
          </cell>
          <cell r="I1592">
            <v>32.25</v>
          </cell>
          <cell r="J1592">
            <v>45809</v>
          </cell>
          <cell r="K1592" t="str">
            <v>phosphite</v>
          </cell>
        </row>
        <row r="1593">
          <cell r="E1593" t="str">
            <v>Nutri-Phite Plus P+K (265 gal)</v>
          </cell>
          <cell r="F1593" t="str">
            <v>Gal</v>
          </cell>
          <cell r="G1593" t="str">
            <v>265 gal tote (1x265)</v>
          </cell>
          <cell r="H1593">
            <v>32.25</v>
          </cell>
          <cell r="J1593">
            <v>45689</v>
          </cell>
          <cell r="K1593" t="str">
            <v>phosphite</v>
          </cell>
        </row>
        <row r="1594">
          <cell r="E1594" t="str">
            <v>Nutri-Phite Plus P+K (265 gal)</v>
          </cell>
          <cell r="F1594" t="str">
            <v>Gal</v>
          </cell>
          <cell r="G1594" t="str">
            <v>265 gal tote (1x265)</v>
          </cell>
          <cell r="H1594">
            <v>32.25</v>
          </cell>
          <cell r="J1594">
            <v>45689</v>
          </cell>
          <cell r="K1594" t="str">
            <v>phosphite</v>
          </cell>
        </row>
        <row r="1595">
          <cell r="E1595" t="str">
            <v>Nutri-Phite Plus P+K (265 gal)</v>
          </cell>
          <cell r="F1595" t="str">
            <v>Gal</v>
          </cell>
          <cell r="G1595" t="str">
            <v>265 gal tote (1x265)</v>
          </cell>
          <cell r="H1595">
            <v>32.25</v>
          </cell>
          <cell r="J1595">
            <v>45839</v>
          </cell>
          <cell r="K1595" t="str">
            <v>phosphite</v>
          </cell>
        </row>
        <row r="1596">
          <cell r="E1596" t="str">
            <v>Nutri-Phite Plus P+K (265 gal)</v>
          </cell>
          <cell r="F1596" t="str">
            <v>Gal</v>
          </cell>
          <cell r="G1596" t="str">
            <v>265 gal tote (1x265)</v>
          </cell>
          <cell r="H1596">
            <v>32.25</v>
          </cell>
          <cell r="J1596">
            <v>45658</v>
          </cell>
          <cell r="K1596" t="str">
            <v>phosphite</v>
          </cell>
        </row>
        <row r="1597">
          <cell r="E1597" t="str">
            <v>Nutri-Phite Plus P+K (265 gal)</v>
          </cell>
          <cell r="F1597" t="str">
            <v>Gal</v>
          </cell>
          <cell r="G1597" t="str">
            <v>265 gal tote (1x265)</v>
          </cell>
          <cell r="H1597">
            <v>32.25</v>
          </cell>
          <cell r="J1597">
            <v>45658</v>
          </cell>
          <cell r="K1597" t="str">
            <v>phosphite</v>
          </cell>
        </row>
        <row r="1598">
          <cell r="E1598" t="str">
            <v>Nutri-Plex High Shield (2.5 gal)</v>
          </cell>
          <cell r="F1598" t="str">
            <v>Gal</v>
          </cell>
          <cell r="G1598" t="str">
            <v>180 gal plt (36 cs x (2x2.5))</v>
          </cell>
          <cell r="H1598">
            <v>16.55</v>
          </cell>
          <cell r="I1598">
            <v>18</v>
          </cell>
          <cell r="J1598">
            <v>45809</v>
          </cell>
          <cell r="K1598" t="str">
            <v>phosphite</v>
          </cell>
        </row>
        <row r="1599">
          <cell r="E1599" t="str">
            <v>Nutri-Plex High Shield (2.5 gal)</v>
          </cell>
          <cell r="F1599" t="str">
            <v>Gal</v>
          </cell>
          <cell r="G1599" t="str">
            <v>180 gal plt (36 cs x (2x2.5))</v>
          </cell>
          <cell r="H1599">
            <v>18</v>
          </cell>
          <cell r="J1599">
            <v>45809</v>
          </cell>
          <cell r="K1599" t="str">
            <v>phosphite</v>
          </cell>
        </row>
        <row r="1600">
          <cell r="E1600" t="str">
            <v>Nutri-Plex High Shield (2.5 gal)</v>
          </cell>
          <cell r="F1600" t="str">
            <v>Gal</v>
          </cell>
          <cell r="G1600" t="str">
            <v>180 gal plt (36 cs x (2x2.5))</v>
          </cell>
          <cell r="H1600">
            <v>18</v>
          </cell>
          <cell r="J1600">
            <v>45809</v>
          </cell>
          <cell r="K1600" t="str">
            <v>phosphite</v>
          </cell>
        </row>
        <row r="1601">
          <cell r="E1601" t="str">
            <v>Nutri-Plex High Shield (2.5 gal)</v>
          </cell>
          <cell r="F1601" t="str">
            <v>Gal</v>
          </cell>
          <cell r="G1601" t="str">
            <v>180 gal plt (36 cs x (2x2.5))</v>
          </cell>
          <cell r="H1601">
            <v>18</v>
          </cell>
          <cell r="J1601">
            <v>45809</v>
          </cell>
          <cell r="K1601" t="str">
            <v>phosphite</v>
          </cell>
        </row>
        <row r="1602">
          <cell r="E1602" t="str">
            <v>Nutri-Plex High Shield (2.5 gal)</v>
          </cell>
          <cell r="F1602" t="str">
            <v>Gal</v>
          </cell>
          <cell r="G1602" t="str">
            <v>180 gal plt (36 cs x (2x2.5))</v>
          </cell>
          <cell r="H1602">
            <v>18</v>
          </cell>
          <cell r="J1602">
            <v>45809</v>
          </cell>
          <cell r="K1602" t="str">
            <v>phosphite</v>
          </cell>
        </row>
        <row r="1603">
          <cell r="E1603" t="str">
            <v>Nutri-Plex High Shield (2.5 gal)</v>
          </cell>
          <cell r="F1603" t="str">
            <v>Gal</v>
          </cell>
          <cell r="G1603" t="str">
            <v>180 gal plt (36 cs x (2x2.5))</v>
          </cell>
          <cell r="H1603">
            <v>18</v>
          </cell>
          <cell r="J1603">
            <v>45809</v>
          </cell>
          <cell r="K1603" t="str">
            <v>phosphite</v>
          </cell>
        </row>
        <row r="1604">
          <cell r="E1604" t="str">
            <v>Nutri-Plex High Shield (2.5 gal)</v>
          </cell>
          <cell r="F1604" t="str">
            <v>Gal</v>
          </cell>
          <cell r="G1604" t="str">
            <v>180 gal plt (36 cs x (2x2.5))</v>
          </cell>
          <cell r="H1604">
            <v>18</v>
          </cell>
          <cell r="J1604">
            <v>45689</v>
          </cell>
          <cell r="K1604" t="str">
            <v>phosphite</v>
          </cell>
        </row>
        <row r="1605">
          <cell r="E1605" t="str">
            <v>Nutri-Plex High Shield (2.5 gal)</v>
          </cell>
          <cell r="F1605" t="str">
            <v>Gal</v>
          </cell>
          <cell r="G1605" t="str">
            <v>180 gal plt (36 cs x (2x2.5))</v>
          </cell>
          <cell r="H1605">
            <v>18</v>
          </cell>
          <cell r="J1605">
            <v>45689</v>
          </cell>
          <cell r="K1605" t="str">
            <v>phosphite</v>
          </cell>
        </row>
        <row r="1606">
          <cell r="E1606" t="str">
            <v>Nutri-Plex High Shield (2.5 gal)</v>
          </cell>
          <cell r="F1606" t="str">
            <v>Gal</v>
          </cell>
          <cell r="G1606" t="str">
            <v>180 gal plt (36 cs x (2x2.5))</v>
          </cell>
          <cell r="H1606">
            <v>18</v>
          </cell>
          <cell r="J1606">
            <v>45658</v>
          </cell>
          <cell r="K1606" t="str">
            <v>phosphite</v>
          </cell>
        </row>
        <row r="1607">
          <cell r="E1607" t="str">
            <v>Nutri-Plex High Shield (2.5 gal)</v>
          </cell>
          <cell r="F1607" t="str">
            <v>Gal</v>
          </cell>
          <cell r="G1607" t="str">
            <v>180 gal plt (36 cs x (2x2.5))</v>
          </cell>
          <cell r="H1607">
            <v>18</v>
          </cell>
          <cell r="J1607">
            <v>45658</v>
          </cell>
          <cell r="K1607" t="str">
            <v>phosphite</v>
          </cell>
        </row>
        <row r="1608">
          <cell r="E1608" t="str">
            <v>Nutri-Plex High Shield (265 gal)</v>
          </cell>
          <cell r="F1608" t="str">
            <v>Gal</v>
          </cell>
          <cell r="G1608" t="str">
            <v>265 gal tote (1x265)</v>
          </cell>
          <cell r="H1608">
            <v>14.700000000000001</v>
          </cell>
          <cell r="I1608">
            <v>16</v>
          </cell>
          <cell r="J1608">
            <v>45809</v>
          </cell>
          <cell r="K1608" t="str">
            <v>phosphite</v>
          </cell>
        </row>
        <row r="1609">
          <cell r="E1609" t="str">
            <v>Nutri-Plex High Shield (265 gal)</v>
          </cell>
          <cell r="F1609" t="str">
            <v>Gal</v>
          </cell>
          <cell r="G1609" t="str">
            <v>265 gal tote (1x265)</v>
          </cell>
          <cell r="H1609">
            <v>16</v>
          </cell>
          <cell r="J1609">
            <v>45809</v>
          </cell>
          <cell r="K1609" t="str">
            <v>phosphite</v>
          </cell>
        </row>
        <row r="1610">
          <cell r="E1610" t="str">
            <v>Nutri-Plex High Shield (265 gal)</v>
          </cell>
          <cell r="F1610" t="str">
            <v>Gal</v>
          </cell>
          <cell r="G1610" t="str">
            <v>265 gal tote (1x265)</v>
          </cell>
          <cell r="H1610">
            <v>16</v>
          </cell>
          <cell r="J1610">
            <v>45809</v>
          </cell>
          <cell r="K1610" t="str">
            <v>phosphite</v>
          </cell>
        </row>
        <row r="1611">
          <cell r="E1611" t="str">
            <v>Nutri-Plex High Shield (265 gal)</v>
          </cell>
          <cell r="F1611" t="str">
            <v>Gal</v>
          </cell>
          <cell r="G1611" t="str">
            <v>265 gal tote (1x265)</v>
          </cell>
          <cell r="H1611">
            <v>16</v>
          </cell>
          <cell r="J1611">
            <v>45809</v>
          </cell>
          <cell r="K1611" t="str">
            <v>phosphite</v>
          </cell>
        </row>
        <row r="1612">
          <cell r="E1612" t="str">
            <v>Nutri-Plex High Shield (265 gal)</v>
          </cell>
          <cell r="F1612" t="str">
            <v>Gal</v>
          </cell>
          <cell r="G1612" t="str">
            <v>265 gal tote (1x265)</v>
          </cell>
          <cell r="H1612">
            <v>16</v>
          </cell>
          <cell r="J1612">
            <v>45809</v>
          </cell>
          <cell r="K1612" t="str">
            <v>phosphite</v>
          </cell>
        </row>
        <row r="1613">
          <cell r="E1613" t="str">
            <v>Nutri-Plex High Shield (265 gal)</v>
          </cell>
          <cell r="F1613" t="str">
            <v>Gal</v>
          </cell>
          <cell r="G1613" t="str">
            <v>265 gal tote (1x265)</v>
          </cell>
          <cell r="H1613">
            <v>16</v>
          </cell>
          <cell r="J1613">
            <v>45809</v>
          </cell>
          <cell r="K1613" t="str">
            <v>phosphite</v>
          </cell>
        </row>
        <row r="1614">
          <cell r="E1614" t="str">
            <v>Nutri-Plex High Shield (265 gal)</v>
          </cell>
          <cell r="F1614" t="str">
            <v>Gal</v>
          </cell>
          <cell r="G1614" t="str">
            <v>265 gal tote (1x265)</v>
          </cell>
          <cell r="H1614">
            <v>16</v>
          </cell>
          <cell r="J1614">
            <v>45689</v>
          </cell>
          <cell r="K1614" t="str">
            <v>phosphite</v>
          </cell>
        </row>
        <row r="1615">
          <cell r="E1615" t="str">
            <v>Nutri-Plex High Shield (265 gal)</v>
          </cell>
          <cell r="F1615" t="str">
            <v>Gal</v>
          </cell>
          <cell r="G1615" t="str">
            <v>265 gal tote (1x265)</v>
          </cell>
          <cell r="H1615">
            <v>16</v>
          </cell>
          <cell r="J1615">
            <v>45689</v>
          </cell>
          <cell r="K1615" t="str">
            <v>phosphite</v>
          </cell>
        </row>
        <row r="1616">
          <cell r="E1616" t="str">
            <v>Nutri-Plex High Shield (265 gal)</v>
          </cell>
          <cell r="F1616" t="str">
            <v>Gal</v>
          </cell>
          <cell r="G1616" t="str">
            <v>265 gal tote (1x265)</v>
          </cell>
          <cell r="H1616">
            <v>16</v>
          </cell>
          <cell r="J1616">
            <v>45658</v>
          </cell>
          <cell r="K1616" t="str">
            <v>phosphite</v>
          </cell>
        </row>
        <row r="1617">
          <cell r="E1617" t="str">
            <v>Nutri-Plex High Shield (265 gal)</v>
          </cell>
          <cell r="F1617" t="str">
            <v>Gal</v>
          </cell>
          <cell r="G1617" t="str">
            <v>265 gal tote (1x265)</v>
          </cell>
          <cell r="H1617">
            <v>16</v>
          </cell>
          <cell r="J1617">
            <v>45658</v>
          </cell>
          <cell r="K1617" t="str">
            <v>phosphite</v>
          </cell>
        </row>
        <row r="1618">
          <cell r="E1618" t="str">
            <v>Nutri-Plex High Shield (bulk gal)</v>
          </cell>
          <cell r="F1618" t="str">
            <v>Gal</v>
          </cell>
          <cell r="G1618" t="str">
            <v>bulk</v>
          </cell>
          <cell r="H1618">
            <v>12.9</v>
          </cell>
          <cell r="I1618">
            <v>14</v>
          </cell>
          <cell r="J1618">
            <v>45809</v>
          </cell>
          <cell r="K1618" t="str">
            <v>phosphite</v>
          </cell>
        </row>
        <row r="1619">
          <cell r="E1619" t="str">
            <v>Nutri-Plex High Shield (bulk gal)</v>
          </cell>
          <cell r="F1619" t="str">
            <v>Gal</v>
          </cell>
          <cell r="G1619" t="str">
            <v>bulk</v>
          </cell>
          <cell r="H1619">
            <v>14</v>
          </cell>
          <cell r="J1619">
            <v>45809</v>
          </cell>
          <cell r="K1619" t="str">
            <v>phosphite</v>
          </cell>
        </row>
        <row r="1620">
          <cell r="E1620" t="str">
            <v>Nutri-Plex High Shield (bulk gal)</v>
          </cell>
          <cell r="F1620" t="str">
            <v>Gal</v>
          </cell>
          <cell r="G1620" t="str">
            <v>bulk</v>
          </cell>
          <cell r="H1620">
            <v>14</v>
          </cell>
          <cell r="J1620">
            <v>45809</v>
          </cell>
          <cell r="K1620" t="str">
            <v>phosphite</v>
          </cell>
        </row>
        <row r="1621">
          <cell r="E1621" t="str">
            <v>Nutri-Plex High Shield (bulk gal)</v>
          </cell>
          <cell r="F1621" t="str">
            <v>Gal</v>
          </cell>
          <cell r="G1621" t="str">
            <v>bulk</v>
          </cell>
          <cell r="H1621">
            <v>14</v>
          </cell>
          <cell r="J1621">
            <v>45809</v>
          </cell>
          <cell r="K1621" t="str">
            <v>phosphite</v>
          </cell>
        </row>
        <row r="1622">
          <cell r="E1622" t="str">
            <v>Nutri-Plex High Shield (bulk gal)</v>
          </cell>
          <cell r="F1622" t="str">
            <v>Gal</v>
          </cell>
          <cell r="G1622" t="str">
            <v>bulk</v>
          </cell>
          <cell r="H1622">
            <v>14</v>
          </cell>
          <cell r="J1622">
            <v>45809</v>
          </cell>
          <cell r="K1622" t="str">
            <v>phosphite</v>
          </cell>
        </row>
        <row r="1623">
          <cell r="E1623" t="str">
            <v>Nutri-Plex High Shield (bulk gal)</v>
          </cell>
          <cell r="F1623" t="str">
            <v>Gal</v>
          </cell>
          <cell r="G1623" t="str">
            <v>bulk</v>
          </cell>
          <cell r="H1623">
            <v>14</v>
          </cell>
          <cell r="J1623">
            <v>45809</v>
          </cell>
          <cell r="K1623" t="str">
            <v>phosphite</v>
          </cell>
        </row>
        <row r="1624">
          <cell r="E1624" t="str">
            <v>Nutri-Plex High Shield (bulk gal)</v>
          </cell>
          <cell r="F1624" t="str">
            <v>Gal</v>
          </cell>
          <cell r="G1624" t="str">
            <v>bulk</v>
          </cell>
          <cell r="H1624">
            <v>14</v>
          </cell>
          <cell r="J1624">
            <v>45689</v>
          </cell>
          <cell r="K1624" t="str">
            <v>phosphite</v>
          </cell>
        </row>
        <row r="1625">
          <cell r="E1625" t="str">
            <v>Nutri-Plex High Shield (bulk gal)</v>
          </cell>
          <cell r="F1625" t="str">
            <v>Gal</v>
          </cell>
          <cell r="G1625" t="str">
            <v>bulk</v>
          </cell>
          <cell r="H1625">
            <v>14</v>
          </cell>
          <cell r="J1625">
            <v>45689</v>
          </cell>
          <cell r="K1625" t="str">
            <v>phosphite</v>
          </cell>
        </row>
        <row r="1626">
          <cell r="E1626" t="str">
            <v>Nutri-Plex High Shield (bulk gal)</v>
          </cell>
          <cell r="F1626" t="str">
            <v>Gal</v>
          </cell>
          <cell r="G1626" t="str">
            <v>bulk</v>
          </cell>
          <cell r="H1626">
            <v>14</v>
          </cell>
          <cell r="J1626">
            <v>45658</v>
          </cell>
          <cell r="K1626" t="str">
            <v>phosphite</v>
          </cell>
        </row>
        <row r="1627">
          <cell r="E1627" t="str">
            <v>Nutri-Plex High Shield (bulk gal)</v>
          </cell>
          <cell r="F1627" t="str">
            <v>Gal</v>
          </cell>
          <cell r="G1627" t="str">
            <v>bulk</v>
          </cell>
          <cell r="H1627">
            <v>14</v>
          </cell>
          <cell r="J1627">
            <v>45658</v>
          </cell>
          <cell r="K1627" t="str">
            <v>phosphite</v>
          </cell>
        </row>
        <row r="1628">
          <cell r="E1628" t="str">
            <v>NutriSphere-N for Granular (2.5 gal)</v>
          </cell>
          <cell r="F1628" t="str">
            <v>Gal</v>
          </cell>
          <cell r="G1628" t="str">
            <v>180 gal plt (36 cs x (2x2.5))</v>
          </cell>
          <cell r="H1628">
            <v>92.149999999999991</v>
          </cell>
          <cell r="I1628">
            <v>113.49</v>
          </cell>
          <cell r="J1628">
            <v>45809</v>
          </cell>
          <cell r="K1628" t="str">
            <v>fertilizer enhancer</v>
          </cell>
        </row>
        <row r="1629">
          <cell r="E1629" t="str">
            <v>NutriSphere-N for Granular (2.5 gal)</v>
          </cell>
          <cell r="F1629" t="str">
            <v>Gal</v>
          </cell>
          <cell r="G1629" t="str">
            <v>180 gal plt (36 cs x (2x2.5))</v>
          </cell>
          <cell r="H1629">
            <v>92.149999999999991</v>
          </cell>
          <cell r="I1629">
            <v>113.49</v>
          </cell>
          <cell r="J1629">
            <v>45809</v>
          </cell>
          <cell r="K1629" t="str">
            <v>fertilizer enhancer</v>
          </cell>
        </row>
        <row r="1630">
          <cell r="E1630" t="str">
            <v>NutriSphere-N for Granular (2.5 gal)</v>
          </cell>
          <cell r="F1630" t="str">
            <v>Gal</v>
          </cell>
          <cell r="G1630" t="str">
            <v>180 gal plt (36 cs x (2x2.5))</v>
          </cell>
          <cell r="H1630">
            <v>99.521999999999991</v>
          </cell>
          <cell r="I1630">
            <v>113.49</v>
          </cell>
          <cell r="J1630">
            <v>45809</v>
          </cell>
          <cell r="K1630" t="str">
            <v>fertilizer enhancer</v>
          </cell>
        </row>
        <row r="1631">
          <cell r="E1631" t="str">
            <v>NutriSphere-N for Granular (2.5 gal)</v>
          </cell>
          <cell r="F1631" t="str">
            <v>Gal</v>
          </cell>
          <cell r="G1631" t="str">
            <v>180 gal plt (36 cs x (2x2.5))</v>
          </cell>
          <cell r="H1631">
            <v>92.149999999999991</v>
          </cell>
          <cell r="I1631">
            <v>113.49</v>
          </cell>
          <cell r="J1631">
            <v>45809</v>
          </cell>
          <cell r="K1631" t="str">
            <v>fertilizer enhancer</v>
          </cell>
        </row>
        <row r="1632">
          <cell r="E1632" t="str">
            <v>NutriSphere-N for Granular (2.5 gal)</v>
          </cell>
          <cell r="F1632" t="str">
            <v>Gal</v>
          </cell>
          <cell r="G1632" t="str">
            <v>180 gal plt (36 cs x (2x2.5))</v>
          </cell>
          <cell r="H1632">
            <v>103.208</v>
          </cell>
          <cell r="J1632">
            <v>45809</v>
          </cell>
          <cell r="K1632" t="str">
            <v>fertilizer enhancer</v>
          </cell>
        </row>
        <row r="1633">
          <cell r="E1633" t="str">
            <v>NutriSphere-N for Granular (2.5 gal)</v>
          </cell>
          <cell r="F1633" t="str">
            <v>Gal</v>
          </cell>
          <cell r="G1633" t="str">
            <v>180 gal plt (36 cs x (2x2.5))</v>
          </cell>
          <cell r="H1633">
            <v>103.208</v>
          </cell>
          <cell r="I1633">
            <v>113.49</v>
          </cell>
          <cell r="J1633">
            <v>45809</v>
          </cell>
          <cell r="K1633" t="str">
            <v>fertilizer enhancer</v>
          </cell>
        </row>
        <row r="1634">
          <cell r="E1634" t="str">
            <v>NutriSphere-N for Granular (2.5 gal)</v>
          </cell>
          <cell r="F1634" t="str">
            <v>Gal</v>
          </cell>
          <cell r="G1634" t="str">
            <v>180 gal plt (36 cs x (2x2.5))</v>
          </cell>
          <cell r="H1634">
            <v>100.69999999999999</v>
          </cell>
          <cell r="J1634">
            <v>45809</v>
          </cell>
          <cell r="K1634" t="str">
            <v>fertilizer enhancer</v>
          </cell>
        </row>
        <row r="1635">
          <cell r="E1635" t="str">
            <v>NutriSphere-N for Granular (2.5 gal)</v>
          </cell>
          <cell r="F1635" t="str">
            <v>Gal</v>
          </cell>
          <cell r="G1635" t="str">
            <v>180 gal plt (36 cs x (2x2.5))</v>
          </cell>
          <cell r="H1635">
            <v>103.208</v>
          </cell>
          <cell r="J1635">
            <v>45809</v>
          </cell>
          <cell r="K1635" t="str">
            <v>fertilizer enhancer</v>
          </cell>
        </row>
        <row r="1636">
          <cell r="E1636" t="str">
            <v>NutriSphere-N for Granular (2.5 gal)</v>
          </cell>
          <cell r="F1636" t="str">
            <v>Gal</v>
          </cell>
          <cell r="G1636" t="str">
            <v>180 gal plt (36 cs x (2x2.5))</v>
          </cell>
          <cell r="H1636">
            <v>103.208</v>
          </cell>
          <cell r="J1636">
            <v>45809</v>
          </cell>
          <cell r="K1636" t="str">
            <v>fertilizer enhancer</v>
          </cell>
        </row>
        <row r="1637">
          <cell r="E1637" t="str">
            <v>NutriSphere-N for Granular (2.5 gal)</v>
          </cell>
          <cell r="F1637" t="str">
            <v>Gal</v>
          </cell>
          <cell r="G1637" t="str">
            <v>180 gal plt (36 cs x (2x2.5))</v>
          </cell>
          <cell r="H1637">
            <v>103.208</v>
          </cell>
          <cell r="J1637">
            <v>45809</v>
          </cell>
          <cell r="K1637" t="str">
            <v>fertilizer enhancer</v>
          </cell>
        </row>
        <row r="1638">
          <cell r="E1638" t="str">
            <v>NutriSphere-N for Granular (2.5 gal)</v>
          </cell>
          <cell r="F1638" t="str">
            <v>Gal</v>
          </cell>
          <cell r="G1638" t="str">
            <v>180 gal plt (36 cs x (2x2.5))</v>
          </cell>
          <cell r="H1638">
            <v>92.149999999999991</v>
          </cell>
          <cell r="I1638">
            <v>113.49</v>
          </cell>
          <cell r="J1638">
            <v>45809</v>
          </cell>
          <cell r="K1638" t="str">
            <v>fertilizer enhancer</v>
          </cell>
        </row>
        <row r="1639">
          <cell r="E1639" t="str">
            <v>NutriSphere-N for Granular (2.5 gal)</v>
          </cell>
          <cell r="F1639" t="str">
            <v>Gal</v>
          </cell>
          <cell r="G1639" t="str">
            <v>180 gal plt (36 cs x (2x2.5))</v>
          </cell>
          <cell r="H1639">
            <v>103.208</v>
          </cell>
          <cell r="J1639">
            <v>45809</v>
          </cell>
          <cell r="K1639" t="str">
            <v>fertilizer enhancer</v>
          </cell>
        </row>
        <row r="1640">
          <cell r="E1640" t="str">
            <v>NutriSphere-N for Granular (2.5 gal)</v>
          </cell>
          <cell r="F1640" t="str">
            <v>Gal</v>
          </cell>
          <cell r="G1640" t="str">
            <v>180 gal plt (36 cs x (2x2.5))</v>
          </cell>
          <cell r="H1640">
            <v>92.15</v>
          </cell>
          <cell r="I1640">
            <v>113.49</v>
          </cell>
          <cell r="J1640">
            <v>45809</v>
          </cell>
          <cell r="K1640" t="str">
            <v>fertilizer enhancer</v>
          </cell>
        </row>
        <row r="1641">
          <cell r="E1641" t="str">
            <v>NutriSphere-N for Granular (2.5 gal)</v>
          </cell>
          <cell r="F1641" t="str">
            <v>Gal</v>
          </cell>
          <cell r="G1641" t="str">
            <v>180 gal plt (36 cs x (2x2.5))</v>
          </cell>
          <cell r="H1641">
            <v>95</v>
          </cell>
          <cell r="J1641">
            <v>45809</v>
          </cell>
          <cell r="K1641" t="str">
            <v>fertilizer enhancer</v>
          </cell>
        </row>
        <row r="1642">
          <cell r="E1642" t="str">
            <v>NutriSphere-N for Granular (2.5 gal)</v>
          </cell>
          <cell r="F1642" t="str">
            <v>Gal</v>
          </cell>
          <cell r="G1642" t="str">
            <v>180 gal plt (36 cs x (2x2.5))</v>
          </cell>
          <cell r="H1642">
            <v>95</v>
          </cell>
          <cell r="J1642">
            <v>45809</v>
          </cell>
          <cell r="K1642" t="str">
            <v>fertilizer enhancer</v>
          </cell>
        </row>
        <row r="1643">
          <cell r="E1643" t="str">
            <v>NutriSphere-N for Granular (2.5 gal)</v>
          </cell>
          <cell r="F1643" t="str">
            <v>Gal</v>
          </cell>
          <cell r="G1643" t="str">
            <v>180 gal plt (36 cs x (2x2.5))</v>
          </cell>
          <cell r="H1643">
            <v>103.208</v>
          </cell>
          <cell r="J1643">
            <v>45839</v>
          </cell>
          <cell r="K1643" t="str">
            <v>fertilizer enhancer</v>
          </cell>
        </row>
        <row r="1644">
          <cell r="E1644" t="str">
            <v>NutriSphere-N for Granular (250 gal)</v>
          </cell>
          <cell r="F1644" t="str">
            <v>Gal</v>
          </cell>
          <cell r="G1644" t="str">
            <v>250 gal tote (1x250)</v>
          </cell>
          <cell r="H1644">
            <v>89.967500000000001</v>
          </cell>
          <cell r="I1644">
            <v>110.58</v>
          </cell>
          <cell r="J1644">
            <v>45809</v>
          </cell>
          <cell r="K1644" t="str">
            <v>fertilizer enhancer</v>
          </cell>
        </row>
        <row r="1645">
          <cell r="E1645" t="str">
            <v>NutriSphere-N for Granular (250 gal)</v>
          </cell>
          <cell r="F1645" t="str">
            <v>Gal</v>
          </cell>
          <cell r="G1645" t="str">
            <v>250 gal tote (1x250)</v>
          </cell>
          <cell r="H1645">
            <v>89.967500000000001</v>
          </cell>
          <cell r="I1645">
            <v>110.58</v>
          </cell>
          <cell r="J1645">
            <v>45809</v>
          </cell>
          <cell r="K1645" t="str">
            <v>fertilizer enhancer</v>
          </cell>
        </row>
        <row r="1646">
          <cell r="E1646" t="str">
            <v>NutriSphere-N for Granular (250 gal)</v>
          </cell>
          <cell r="F1646" t="str">
            <v>Gal</v>
          </cell>
          <cell r="G1646" t="str">
            <v>250 gal tote (1x250)</v>
          </cell>
          <cell r="H1646">
            <v>97.164900000000003</v>
          </cell>
          <cell r="I1646">
            <v>110.58</v>
          </cell>
          <cell r="J1646">
            <v>45809</v>
          </cell>
          <cell r="K1646" t="str">
            <v>fertilizer enhancer</v>
          </cell>
        </row>
        <row r="1647">
          <cell r="E1647" t="str">
            <v>NutriSphere-N for Granular (250 gal)</v>
          </cell>
          <cell r="F1647" t="str">
            <v>Gal</v>
          </cell>
          <cell r="G1647" t="str">
            <v>250 gal tote (1x250)</v>
          </cell>
          <cell r="H1647">
            <v>89.967500000000001</v>
          </cell>
          <cell r="I1647">
            <v>110.58</v>
          </cell>
          <cell r="J1647">
            <v>45809</v>
          </cell>
          <cell r="K1647" t="str">
            <v>fertilizer enhancer</v>
          </cell>
        </row>
        <row r="1648">
          <cell r="E1648" t="str">
            <v>NutriSphere-N for Granular (250 gal)</v>
          </cell>
          <cell r="F1648" t="str">
            <v>Gal</v>
          </cell>
          <cell r="G1648" t="str">
            <v>250 gal tote (1x250)</v>
          </cell>
          <cell r="H1648">
            <v>100.76360000000001</v>
          </cell>
          <cell r="J1648">
            <v>45809</v>
          </cell>
          <cell r="K1648" t="str">
            <v>fertilizer enhancer</v>
          </cell>
        </row>
        <row r="1649">
          <cell r="E1649" t="str">
            <v>NutriSphere-N for Granular (250 gal)</v>
          </cell>
          <cell r="F1649" t="str">
            <v>Gal</v>
          </cell>
          <cell r="G1649" t="str">
            <v>250 gal tote (1x250)</v>
          </cell>
          <cell r="H1649">
            <v>100.76360000000001</v>
          </cell>
          <cell r="I1649">
            <v>110.58</v>
          </cell>
          <cell r="J1649">
            <v>45809</v>
          </cell>
          <cell r="K1649" t="str">
            <v>fertilizer enhancer</v>
          </cell>
        </row>
        <row r="1650">
          <cell r="E1650" t="str">
            <v>NutriSphere-N for Granular (250 gal)</v>
          </cell>
          <cell r="F1650" t="str">
            <v>Gal</v>
          </cell>
          <cell r="G1650" t="str">
            <v>250 gal tote (1x250)</v>
          </cell>
          <cell r="H1650">
            <v>98.324999999999989</v>
          </cell>
          <cell r="J1650">
            <v>45809</v>
          </cell>
          <cell r="K1650" t="str">
            <v>fertilizer enhancer</v>
          </cell>
        </row>
        <row r="1651">
          <cell r="E1651" t="str">
            <v>NutriSphere-N for Granular (250 gal)</v>
          </cell>
          <cell r="F1651" t="str">
            <v>Gal</v>
          </cell>
          <cell r="G1651" t="str">
            <v>250 gal tote (1x250)</v>
          </cell>
          <cell r="H1651">
            <v>100.76360000000001</v>
          </cell>
          <cell r="J1651">
            <v>45809</v>
          </cell>
          <cell r="K1651" t="str">
            <v>fertilizer enhancer</v>
          </cell>
        </row>
        <row r="1652">
          <cell r="E1652" t="str">
            <v>NutriSphere-N for Granular (250 gal)</v>
          </cell>
          <cell r="F1652" t="str">
            <v>Gal</v>
          </cell>
          <cell r="G1652" t="str">
            <v>250 gal tote (1x250)</v>
          </cell>
          <cell r="H1652">
            <v>100.76360000000001</v>
          </cell>
          <cell r="J1652">
            <v>45809</v>
          </cell>
          <cell r="K1652" t="str">
            <v>fertilizer enhancer</v>
          </cell>
        </row>
        <row r="1653">
          <cell r="E1653" t="str">
            <v>NutriSphere-N for Granular (250 gal)</v>
          </cell>
          <cell r="F1653" t="str">
            <v>Gal</v>
          </cell>
          <cell r="G1653" t="str">
            <v>250 gal tote (1x250)</v>
          </cell>
          <cell r="H1653">
            <v>100.76360000000001</v>
          </cell>
          <cell r="J1653">
            <v>45809</v>
          </cell>
          <cell r="K1653" t="str">
            <v>fertilizer enhancer</v>
          </cell>
        </row>
        <row r="1654">
          <cell r="E1654" t="str">
            <v>NutriSphere-N for Granular (250 gal)</v>
          </cell>
          <cell r="F1654" t="str">
            <v>Gal</v>
          </cell>
          <cell r="G1654" t="str">
            <v>250 gal tote (1x250)</v>
          </cell>
          <cell r="H1654">
            <v>89.967500000000001</v>
          </cell>
          <cell r="I1654">
            <v>110.58</v>
          </cell>
          <cell r="J1654">
            <v>45809</v>
          </cell>
          <cell r="K1654" t="str">
            <v>fertilizer enhancer</v>
          </cell>
        </row>
        <row r="1655">
          <cell r="E1655" t="str">
            <v>NutriSphere-N for Granular (250 gal)</v>
          </cell>
          <cell r="F1655" t="str">
            <v>Gal</v>
          </cell>
          <cell r="G1655" t="str">
            <v>250 gal tote (1x250)</v>
          </cell>
          <cell r="H1655">
            <v>100.76360000000001</v>
          </cell>
          <cell r="J1655">
            <v>45809</v>
          </cell>
          <cell r="K1655" t="str">
            <v>fertilizer enhancer</v>
          </cell>
        </row>
        <row r="1656">
          <cell r="E1656" t="str">
            <v>NutriSphere-N for Granular (250 gal)</v>
          </cell>
          <cell r="F1656" t="str">
            <v>Gal</v>
          </cell>
          <cell r="G1656" t="str">
            <v>250 gal tote (1x250)</v>
          </cell>
          <cell r="H1656">
            <v>89.97</v>
          </cell>
          <cell r="I1656">
            <v>110.58</v>
          </cell>
          <cell r="J1656">
            <v>45809</v>
          </cell>
          <cell r="K1656" t="str">
            <v>fertilizer enhancer</v>
          </cell>
        </row>
        <row r="1657">
          <cell r="E1657" t="str">
            <v>NutriSphere-N for Granular (250 gal)</v>
          </cell>
          <cell r="F1657" t="str">
            <v>Gal</v>
          </cell>
          <cell r="G1657" t="str">
            <v>250 gal tote (1x250)</v>
          </cell>
          <cell r="H1657">
            <v>92.75</v>
          </cell>
          <cell r="J1657">
            <v>45689</v>
          </cell>
          <cell r="K1657" t="str">
            <v>fertilizer enhancer</v>
          </cell>
        </row>
        <row r="1658">
          <cell r="E1658" t="str">
            <v>NutriSphere-N for Granular (250 gal)</v>
          </cell>
          <cell r="F1658" t="str">
            <v>Gal</v>
          </cell>
          <cell r="G1658" t="str">
            <v>250 gal tote (1x250)</v>
          </cell>
          <cell r="H1658">
            <v>92.75</v>
          </cell>
          <cell r="J1658">
            <v>45689</v>
          </cell>
          <cell r="K1658" t="str">
            <v>fertilizer enhancer</v>
          </cell>
        </row>
        <row r="1659">
          <cell r="E1659" t="str">
            <v>NutriSphere-N for Granular (250 gal)</v>
          </cell>
          <cell r="F1659" t="str">
            <v>Gal</v>
          </cell>
          <cell r="G1659" t="str">
            <v>250 gal tote (1x250)</v>
          </cell>
          <cell r="H1659">
            <v>100.76360000000001</v>
          </cell>
          <cell r="J1659">
            <v>45839</v>
          </cell>
          <cell r="K1659" t="str">
            <v>fertilizer enhancer</v>
          </cell>
        </row>
        <row r="1660">
          <cell r="E1660" t="str">
            <v>NutriSphere-N for Granular (bulk)</v>
          </cell>
          <cell r="F1660" t="str">
            <v>Gal</v>
          </cell>
          <cell r="H1660">
            <v>87.784999999999997</v>
          </cell>
          <cell r="I1660">
            <v>107.67</v>
          </cell>
          <cell r="J1660">
            <v>45809</v>
          </cell>
          <cell r="K1660" t="str">
            <v>fertilizer enhancer</v>
          </cell>
        </row>
        <row r="1661">
          <cell r="E1661" t="str">
            <v>NutriSphere-N for Granular (bulk)</v>
          </cell>
          <cell r="F1661" t="str">
            <v>Gal</v>
          </cell>
          <cell r="G1661" t="str">
            <v>bulk</v>
          </cell>
          <cell r="H1661">
            <v>87.784999999999997</v>
          </cell>
          <cell r="I1661">
            <v>107.67</v>
          </cell>
          <cell r="J1661">
            <v>45809</v>
          </cell>
          <cell r="K1661" t="str">
            <v>fertilizer enhancer</v>
          </cell>
        </row>
        <row r="1662">
          <cell r="E1662" t="str">
            <v>NutriSphere-N for Granular (bulk)</v>
          </cell>
          <cell r="F1662" t="str">
            <v>Gal</v>
          </cell>
          <cell r="H1662">
            <v>94.8078</v>
          </cell>
          <cell r="I1662">
            <v>107.67</v>
          </cell>
          <cell r="J1662">
            <v>45810</v>
          </cell>
          <cell r="K1662" t="str">
            <v>fertilizer enhancer</v>
          </cell>
        </row>
        <row r="1663">
          <cell r="E1663" t="str">
            <v>NutriSphere-N for Granular (bulk)</v>
          </cell>
          <cell r="F1663" t="str">
            <v>Gal</v>
          </cell>
          <cell r="G1663" t="str">
            <v>bulk</v>
          </cell>
          <cell r="H1663">
            <v>87.784999999999997</v>
          </cell>
          <cell r="I1663">
            <v>107.67</v>
          </cell>
          <cell r="J1663">
            <v>45809</v>
          </cell>
          <cell r="K1663" t="str">
            <v>fertilizer enhancer</v>
          </cell>
        </row>
        <row r="1664">
          <cell r="E1664" t="str">
            <v>NutriSphere-N for Granular (bulk)</v>
          </cell>
          <cell r="F1664" t="str">
            <v>Gal</v>
          </cell>
          <cell r="G1664" t="str">
            <v>bulk</v>
          </cell>
          <cell r="H1664">
            <v>98.319200000000009</v>
          </cell>
          <cell r="J1664">
            <v>45809</v>
          </cell>
          <cell r="K1664" t="str">
            <v>fertilizer enhancer</v>
          </cell>
        </row>
        <row r="1665">
          <cell r="E1665" t="str">
            <v>NutriSphere-N for Granular (bulk)</v>
          </cell>
          <cell r="F1665" t="str">
            <v>Gal</v>
          </cell>
          <cell r="G1665" t="str">
            <v>bulk</v>
          </cell>
          <cell r="H1665">
            <v>98.319200000000009</v>
          </cell>
          <cell r="I1665">
            <v>107.67</v>
          </cell>
          <cell r="J1665">
            <v>45809</v>
          </cell>
          <cell r="K1665" t="str">
            <v>fertilizer enhancer</v>
          </cell>
        </row>
        <row r="1666">
          <cell r="E1666" t="str">
            <v>NutriSphere-N for Granular (bulk)</v>
          </cell>
          <cell r="F1666" t="str">
            <v>Gal</v>
          </cell>
          <cell r="G1666" t="str">
            <v>bulk</v>
          </cell>
          <cell r="H1666">
            <v>95.712499999999991</v>
          </cell>
          <cell r="J1666">
            <v>45810</v>
          </cell>
          <cell r="K1666" t="str">
            <v>fertilizer enhancer</v>
          </cell>
        </row>
        <row r="1667">
          <cell r="E1667" t="str">
            <v>NutriSphere-N for Granular (bulk)</v>
          </cell>
          <cell r="F1667" t="str">
            <v>Gal</v>
          </cell>
          <cell r="G1667" t="str">
            <v>bulk</v>
          </cell>
          <cell r="H1667">
            <v>98.319200000000009</v>
          </cell>
          <cell r="J1667">
            <v>45809</v>
          </cell>
          <cell r="K1667" t="str">
            <v>fertilizer enhancer</v>
          </cell>
        </row>
        <row r="1668">
          <cell r="E1668" t="str">
            <v>NutriSphere-N for Granular (bulk)</v>
          </cell>
          <cell r="F1668" t="str">
            <v>Gal</v>
          </cell>
          <cell r="G1668" t="str">
            <v>bulk</v>
          </cell>
          <cell r="H1668">
            <v>98.319200000000009</v>
          </cell>
          <cell r="J1668">
            <v>45809</v>
          </cell>
          <cell r="K1668" t="str">
            <v>fertilizer enhancer</v>
          </cell>
        </row>
        <row r="1669">
          <cell r="E1669" t="str">
            <v>NutriSphere-N for Granular (bulk)</v>
          </cell>
          <cell r="F1669" t="str">
            <v>Gal</v>
          </cell>
          <cell r="G1669" t="str">
            <v>bulk</v>
          </cell>
          <cell r="H1669">
            <v>98.319200000000009</v>
          </cell>
          <cell r="J1669">
            <v>45809</v>
          </cell>
          <cell r="K1669" t="str">
            <v>fertilizer enhancer</v>
          </cell>
        </row>
        <row r="1670">
          <cell r="E1670" t="str">
            <v>NutriSphere-N for Granular (bulk)</v>
          </cell>
          <cell r="F1670" t="str">
            <v>Gal</v>
          </cell>
          <cell r="G1670" t="str">
            <v>bulk</v>
          </cell>
          <cell r="H1670">
            <v>87.784999999999997</v>
          </cell>
          <cell r="I1670">
            <v>107.67</v>
          </cell>
          <cell r="J1670">
            <v>45809</v>
          </cell>
          <cell r="K1670" t="str">
            <v>fertilizer enhancer</v>
          </cell>
        </row>
        <row r="1671">
          <cell r="E1671" t="str">
            <v>NutriSphere-N for Granular (bulk)</v>
          </cell>
          <cell r="F1671" t="str">
            <v>Gal</v>
          </cell>
          <cell r="G1671" t="str">
            <v>bulk</v>
          </cell>
          <cell r="H1671">
            <v>98.319200000000009</v>
          </cell>
          <cell r="J1671">
            <v>45809</v>
          </cell>
          <cell r="K1671" t="str">
            <v>fertilizer enhancer</v>
          </cell>
        </row>
        <row r="1672">
          <cell r="E1672" t="str">
            <v>NutriSphere-N for Granular (bulk)</v>
          </cell>
          <cell r="F1672" t="str">
            <v>Gal</v>
          </cell>
          <cell r="G1672" t="str">
            <v>bulk</v>
          </cell>
          <cell r="H1672">
            <v>87.79</v>
          </cell>
          <cell r="I1672">
            <v>107.67</v>
          </cell>
          <cell r="J1672">
            <v>45809</v>
          </cell>
          <cell r="K1672" t="str">
            <v>fertilizer enhancer</v>
          </cell>
        </row>
        <row r="1673">
          <cell r="E1673" t="str">
            <v>NutriSphere-N for Granular (bulk)</v>
          </cell>
          <cell r="F1673" t="str">
            <v>Gal</v>
          </cell>
          <cell r="G1673" t="str">
            <v>bulk</v>
          </cell>
          <cell r="H1673">
            <v>90.5</v>
          </cell>
          <cell r="J1673">
            <v>45689</v>
          </cell>
          <cell r="K1673" t="str">
            <v>fertilizer enhancer</v>
          </cell>
        </row>
        <row r="1674">
          <cell r="E1674" t="str">
            <v>NutriSphere-N for Granular (bulk)</v>
          </cell>
          <cell r="F1674" t="str">
            <v>Gal</v>
          </cell>
          <cell r="G1674" t="str">
            <v>bulk</v>
          </cell>
          <cell r="H1674">
            <v>90.5</v>
          </cell>
          <cell r="J1674">
            <v>45689</v>
          </cell>
          <cell r="K1674" t="str">
            <v>fertilizer enhancer</v>
          </cell>
        </row>
        <row r="1675">
          <cell r="E1675" t="str">
            <v>NutriSphere-N for Granular (bulk)</v>
          </cell>
          <cell r="F1675" t="str">
            <v>Gal</v>
          </cell>
          <cell r="G1675" t="str">
            <v>bulk</v>
          </cell>
          <cell r="H1675">
            <v>98.319200000000009</v>
          </cell>
          <cell r="J1675">
            <v>45839</v>
          </cell>
          <cell r="K1675" t="str">
            <v>fertilizer enhancer</v>
          </cell>
        </row>
        <row r="1676">
          <cell r="E1676" t="str">
            <v>NutriSphere-N for Liquid (2.5 gal)</v>
          </cell>
          <cell r="F1676" t="str">
            <v>Gal</v>
          </cell>
          <cell r="G1676" t="str">
            <v>180 gal plt (36 cs x (2x2.5))</v>
          </cell>
          <cell r="H1676">
            <v>46.317499999999995</v>
          </cell>
          <cell r="I1676">
            <v>60.87</v>
          </cell>
          <cell r="J1676">
            <v>45809</v>
          </cell>
          <cell r="K1676" t="str">
            <v>fertilizer enhancer</v>
          </cell>
        </row>
        <row r="1677">
          <cell r="E1677" t="str">
            <v>NutriSphere-N for Liquid (2.5 gal)</v>
          </cell>
          <cell r="F1677" t="str">
            <v>Gal</v>
          </cell>
          <cell r="G1677" t="str">
            <v>180 gal plt (36 cs x (2x2.5))</v>
          </cell>
          <cell r="H1677">
            <v>46.317499999999995</v>
          </cell>
          <cell r="I1677">
            <v>60.8675</v>
          </cell>
          <cell r="J1677">
            <v>45809</v>
          </cell>
          <cell r="K1677" t="str">
            <v>fertilizer enhancer</v>
          </cell>
        </row>
        <row r="1678">
          <cell r="E1678" t="str">
            <v>NutriSphere-N for Liquid (2.5 gal)</v>
          </cell>
          <cell r="F1678" t="str">
            <v>Gal</v>
          </cell>
          <cell r="G1678" t="str">
            <v>180 gal plt (36 cs x (2x2.5))</v>
          </cell>
          <cell r="H1678">
            <v>50.0229</v>
          </cell>
          <cell r="I1678">
            <v>60.87</v>
          </cell>
          <cell r="J1678">
            <v>45809</v>
          </cell>
          <cell r="K1678" t="str">
            <v>fertilizer enhancer</v>
          </cell>
        </row>
        <row r="1679">
          <cell r="E1679" t="str">
            <v>NutriSphere-N for Liquid (2.5 gal)</v>
          </cell>
          <cell r="F1679" t="str">
            <v>Gal</v>
          </cell>
          <cell r="G1679" t="str">
            <v>180 gal plt (36 cs x (2x2.5))</v>
          </cell>
          <cell r="H1679">
            <v>46.317499999999995</v>
          </cell>
          <cell r="I1679">
            <v>60.8675</v>
          </cell>
          <cell r="J1679">
            <v>45809</v>
          </cell>
          <cell r="K1679" t="str">
            <v>fertilizer enhancer</v>
          </cell>
        </row>
        <row r="1680">
          <cell r="E1680" t="str">
            <v>NutriSphere-N for Liquid (2.5 gal)</v>
          </cell>
          <cell r="F1680" t="str">
            <v>Gal</v>
          </cell>
          <cell r="G1680" t="str">
            <v>180 gal plt (36 cs x (2x2.5))</v>
          </cell>
          <cell r="H1680">
            <v>51.875599999999999</v>
          </cell>
          <cell r="J1680">
            <v>45809</v>
          </cell>
          <cell r="K1680" t="str">
            <v>fertilizer enhancer</v>
          </cell>
        </row>
        <row r="1681">
          <cell r="E1681" t="str">
            <v>NutriSphere-N for Liquid (2.5 gal)</v>
          </cell>
          <cell r="F1681" t="str">
            <v>Gal</v>
          </cell>
          <cell r="G1681" t="str">
            <v>180 gal plt (36 cs x (2x2.5))</v>
          </cell>
          <cell r="H1681">
            <v>51.875599999999999</v>
          </cell>
          <cell r="I1681">
            <v>60.8675</v>
          </cell>
          <cell r="J1681">
            <v>45809</v>
          </cell>
          <cell r="K1681" t="str">
            <v>fertilizer enhancer</v>
          </cell>
        </row>
        <row r="1682">
          <cell r="E1682" t="str">
            <v>NutriSphere-N for Liquid (2.5 gal)</v>
          </cell>
          <cell r="F1682" t="str">
            <v>Gal</v>
          </cell>
          <cell r="G1682" t="str">
            <v>180 gal plt (36 cs x (2x2.5))</v>
          </cell>
          <cell r="H1682">
            <v>51.875599999999999</v>
          </cell>
          <cell r="J1682">
            <v>45809</v>
          </cell>
          <cell r="K1682" t="str">
            <v>fertilizer enhancer</v>
          </cell>
        </row>
        <row r="1683">
          <cell r="E1683" t="str">
            <v>NutriSphere-N for Liquid (2.5 gal)</v>
          </cell>
          <cell r="F1683" t="str">
            <v>Gal</v>
          </cell>
          <cell r="G1683" t="str">
            <v>180 gal plt (36 cs x (2x2.5))</v>
          </cell>
          <cell r="H1683">
            <v>51.875599999999999</v>
          </cell>
          <cell r="J1683">
            <v>45809</v>
          </cell>
          <cell r="K1683" t="str">
            <v>fertilizer enhancer</v>
          </cell>
        </row>
        <row r="1684">
          <cell r="E1684" t="str">
            <v>NutriSphere-N for Liquid (2.5 gal)</v>
          </cell>
          <cell r="F1684" t="str">
            <v>Gal</v>
          </cell>
          <cell r="G1684" t="str">
            <v>180 gal plt (36 cs x (2x2.5))</v>
          </cell>
          <cell r="H1684">
            <v>51.875599999999999</v>
          </cell>
          <cell r="J1684">
            <v>45809</v>
          </cell>
          <cell r="K1684" t="str">
            <v>fertilizer enhancer</v>
          </cell>
        </row>
        <row r="1685">
          <cell r="E1685" t="str">
            <v>NutriSphere-N for Liquid (2.5 gal)</v>
          </cell>
          <cell r="F1685" t="str">
            <v>Gal</v>
          </cell>
          <cell r="G1685" t="str">
            <v>180 gal plt (36 cs x (2x2.5))</v>
          </cell>
          <cell r="H1685">
            <v>46.317499999999995</v>
          </cell>
          <cell r="I1685">
            <v>60.8675</v>
          </cell>
          <cell r="J1685">
            <v>45809</v>
          </cell>
          <cell r="K1685" t="str">
            <v>fertilizer enhancer</v>
          </cell>
        </row>
        <row r="1686">
          <cell r="E1686" t="str">
            <v>NutriSphere-N for Liquid (2.5 gal)</v>
          </cell>
          <cell r="F1686" t="str">
            <v>Gal</v>
          </cell>
          <cell r="G1686" t="str">
            <v>180 gal plt (36 cs x (2x2.5))</v>
          </cell>
          <cell r="H1686">
            <v>51.875599999999999</v>
          </cell>
          <cell r="J1686">
            <v>45809</v>
          </cell>
          <cell r="K1686" t="str">
            <v>fertilizer enhancer</v>
          </cell>
        </row>
        <row r="1687">
          <cell r="E1687" t="str">
            <v>NutriSphere-N for Liquid (2.5 gal)</v>
          </cell>
          <cell r="F1687" t="str">
            <v>Gal</v>
          </cell>
          <cell r="G1687" t="str">
            <v>180 gal plt (36 cs x (2x2.5))</v>
          </cell>
          <cell r="H1687">
            <v>46.32</v>
          </cell>
          <cell r="I1687">
            <v>60.8675</v>
          </cell>
          <cell r="J1687">
            <v>45809</v>
          </cell>
          <cell r="K1687" t="str">
            <v>fertilizer enhancer</v>
          </cell>
        </row>
        <row r="1688">
          <cell r="E1688" t="str">
            <v>NutriSphere-N for Liquid (2.5 gal)</v>
          </cell>
          <cell r="F1688" t="str">
            <v>Gal</v>
          </cell>
          <cell r="G1688" t="str">
            <v>180 gal plt (36 cs x (2x2.5))</v>
          </cell>
          <cell r="H1688">
            <v>51.875599999999999</v>
          </cell>
          <cell r="J1688">
            <v>45839</v>
          </cell>
          <cell r="K1688" t="str">
            <v>fertilizer enhancer</v>
          </cell>
        </row>
        <row r="1689">
          <cell r="E1689" t="str">
            <v>NutriSphere-N for Liquid (250 gal)</v>
          </cell>
          <cell r="F1689" t="str">
            <v>Gal</v>
          </cell>
          <cell r="G1689" t="str">
            <v>250 gal tote (1x250)</v>
          </cell>
          <cell r="H1689">
            <v>44.134999999999998</v>
          </cell>
          <cell r="I1689">
            <v>57.96</v>
          </cell>
          <cell r="J1689">
            <v>45809</v>
          </cell>
          <cell r="K1689" t="str">
            <v>fertilizer enhancer</v>
          </cell>
        </row>
        <row r="1690">
          <cell r="E1690" t="str">
            <v>NutriSphere-N for Liquid (250 gal)</v>
          </cell>
          <cell r="F1690" t="str">
            <v>Gal</v>
          </cell>
          <cell r="G1690" t="str">
            <v>250 gal tote (1x250)</v>
          </cell>
          <cell r="H1690">
            <v>44.134999999999998</v>
          </cell>
          <cell r="I1690">
            <v>57.957499999999996</v>
          </cell>
          <cell r="J1690">
            <v>45809</v>
          </cell>
          <cell r="K1690" t="str">
            <v>fertilizer enhancer</v>
          </cell>
        </row>
        <row r="1691">
          <cell r="E1691" t="str">
            <v>NutriSphere-N for Liquid (250 gal)</v>
          </cell>
          <cell r="F1691" t="str">
            <v>Gal</v>
          </cell>
          <cell r="G1691" t="str">
            <v>250 gal tote (1x250)</v>
          </cell>
          <cell r="H1691">
            <v>47.665800000000004</v>
          </cell>
          <cell r="I1691">
            <v>57.96</v>
          </cell>
          <cell r="J1691">
            <v>45809</v>
          </cell>
          <cell r="K1691" t="str">
            <v>fertilizer enhancer</v>
          </cell>
        </row>
        <row r="1692">
          <cell r="E1692" t="str">
            <v>NutriSphere-N for Liquid (250 gal)</v>
          </cell>
          <cell r="F1692" t="str">
            <v>Gal</v>
          </cell>
          <cell r="G1692" t="str">
            <v>250 gal tote (1x250)</v>
          </cell>
          <cell r="H1692">
            <v>44.134999999999998</v>
          </cell>
          <cell r="I1692">
            <v>57.957499999999996</v>
          </cell>
          <cell r="J1692">
            <v>45809</v>
          </cell>
          <cell r="K1692" t="str">
            <v>fertilizer enhancer</v>
          </cell>
        </row>
        <row r="1693">
          <cell r="E1693" t="str">
            <v>NutriSphere-N for Liquid (250 gal)</v>
          </cell>
          <cell r="F1693" t="str">
            <v>Gal</v>
          </cell>
          <cell r="G1693" t="str">
            <v>250 gal tote (1x250)</v>
          </cell>
          <cell r="H1693">
            <v>49.431200000000004</v>
          </cell>
          <cell r="J1693">
            <v>45809</v>
          </cell>
          <cell r="K1693" t="str">
            <v>fertilizer enhancer</v>
          </cell>
        </row>
        <row r="1694">
          <cell r="E1694" t="str">
            <v>NutriSphere-N for Liquid (250 gal)</v>
          </cell>
          <cell r="F1694" t="str">
            <v>Gal</v>
          </cell>
          <cell r="G1694" t="str">
            <v>250 gal tote (1x250)</v>
          </cell>
          <cell r="H1694">
            <v>49.431200000000004</v>
          </cell>
          <cell r="I1694">
            <v>57.957499999999996</v>
          </cell>
          <cell r="J1694">
            <v>45809</v>
          </cell>
          <cell r="K1694" t="str">
            <v>fertilizer enhancer</v>
          </cell>
        </row>
        <row r="1695">
          <cell r="E1695" t="str">
            <v>NutriSphere-N for Liquid (250 gal)</v>
          </cell>
          <cell r="F1695" t="str">
            <v>Gal</v>
          </cell>
          <cell r="G1695" t="str">
            <v>250 gal tote (1x250)</v>
          </cell>
          <cell r="H1695">
            <v>49.431200000000004</v>
          </cell>
          <cell r="J1695">
            <v>45809</v>
          </cell>
          <cell r="K1695" t="str">
            <v>fertilizer enhancer</v>
          </cell>
        </row>
        <row r="1696">
          <cell r="E1696" t="str">
            <v>NutriSphere-N for Liquid (250 gal)</v>
          </cell>
          <cell r="F1696" t="str">
            <v>Gal</v>
          </cell>
          <cell r="G1696" t="str">
            <v>250 gal tote (1x250)</v>
          </cell>
          <cell r="H1696">
            <v>49.431200000000004</v>
          </cell>
          <cell r="J1696">
            <v>45809</v>
          </cell>
          <cell r="K1696" t="str">
            <v>fertilizer enhancer</v>
          </cell>
        </row>
        <row r="1697">
          <cell r="E1697" t="str">
            <v>NutriSphere-N for Liquid (250 gal)</v>
          </cell>
          <cell r="F1697" t="str">
            <v>Gal</v>
          </cell>
          <cell r="G1697" t="str">
            <v>250 gal tote (1x250)</v>
          </cell>
          <cell r="H1697">
            <v>49.431200000000004</v>
          </cell>
          <cell r="J1697">
            <v>45809</v>
          </cell>
          <cell r="K1697" t="str">
            <v>fertilizer enhancer</v>
          </cell>
        </row>
        <row r="1698">
          <cell r="E1698" t="str">
            <v>NutriSphere-N for Liquid (250 gal)</v>
          </cell>
          <cell r="F1698" t="str">
            <v>Gal</v>
          </cell>
          <cell r="G1698" t="str">
            <v>250 gal tote (1x250)</v>
          </cell>
          <cell r="H1698">
            <v>44.134999999999998</v>
          </cell>
          <cell r="I1698">
            <v>57.957499999999996</v>
          </cell>
          <cell r="J1698">
            <v>45809</v>
          </cell>
          <cell r="K1698" t="str">
            <v>fertilizer enhancer</v>
          </cell>
        </row>
        <row r="1699">
          <cell r="E1699" t="str">
            <v>NutriSphere-N for Liquid (250 gal)</v>
          </cell>
          <cell r="F1699" t="str">
            <v>Gal</v>
          </cell>
          <cell r="G1699" t="str">
            <v>250 gal tote (1x250)</v>
          </cell>
          <cell r="H1699">
            <v>49.431200000000004</v>
          </cell>
          <cell r="J1699">
            <v>45809</v>
          </cell>
          <cell r="K1699" t="str">
            <v>fertilizer enhancer</v>
          </cell>
        </row>
        <row r="1700">
          <cell r="E1700" t="str">
            <v>NutriSphere-N for Liquid (250 gal)</v>
          </cell>
          <cell r="F1700" t="str">
            <v>Gal</v>
          </cell>
          <cell r="G1700" t="str">
            <v>250 gal tote (1x250)</v>
          </cell>
          <cell r="H1700">
            <v>44.14</v>
          </cell>
          <cell r="I1700">
            <v>57.957499999999996</v>
          </cell>
          <cell r="J1700">
            <v>45809</v>
          </cell>
          <cell r="K1700" t="str">
            <v>fertilizer enhancer</v>
          </cell>
        </row>
        <row r="1701">
          <cell r="E1701" t="str">
            <v>NutriSphere-N for Liquid (250 gal)</v>
          </cell>
          <cell r="F1701" t="str">
            <v>Gal</v>
          </cell>
          <cell r="G1701" t="str">
            <v>250 gal tote (1x250)</v>
          </cell>
          <cell r="H1701">
            <v>49.431200000000004</v>
          </cell>
          <cell r="J1701">
            <v>45839</v>
          </cell>
          <cell r="K1701" t="str">
            <v>fertilizer enhancer</v>
          </cell>
        </row>
        <row r="1702">
          <cell r="E1702" t="str">
            <v>NutriSphere-N for Liquid (bulk)</v>
          </cell>
          <cell r="F1702" t="str">
            <v>Gal</v>
          </cell>
          <cell r="H1702">
            <v>41.952500000000001</v>
          </cell>
          <cell r="I1702">
            <v>53.11</v>
          </cell>
          <cell r="J1702">
            <v>45809</v>
          </cell>
          <cell r="K1702" t="str">
            <v>fertilizer enhancer</v>
          </cell>
        </row>
        <row r="1703">
          <cell r="E1703" t="str">
            <v>NutriSphere-N for Liquid (bulk)</v>
          </cell>
          <cell r="F1703" t="str">
            <v>Gal</v>
          </cell>
          <cell r="G1703" t="str">
            <v>bulk</v>
          </cell>
          <cell r="H1703">
            <v>41.952500000000001</v>
          </cell>
          <cell r="I1703">
            <v>53.107500000000002</v>
          </cell>
          <cell r="J1703">
            <v>45809</v>
          </cell>
          <cell r="K1703" t="str">
            <v>fertilizer enhancer</v>
          </cell>
        </row>
        <row r="1704">
          <cell r="E1704" t="str">
            <v>NutriSphere-N for Liquid (bulk)</v>
          </cell>
          <cell r="F1704" t="str">
            <v>Gal</v>
          </cell>
          <cell r="H1704">
            <v>45.308700000000002</v>
          </cell>
          <cell r="I1704">
            <v>53.11</v>
          </cell>
          <cell r="J1704">
            <v>45809</v>
          </cell>
          <cell r="K1704" t="str">
            <v>fertilizer enhancer</v>
          </cell>
        </row>
        <row r="1705">
          <cell r="E1705" t="str">
            <v>NutriSphere-N for Liquid (bulk)</v>
          </cell>
          <cell r="F1705" t="str">
            <v>Gal</v>
          </cell>
          <cell r="G1705" t="str">
            <v>bulk</v>
          </cell>
          <cell r="H1705">
            <v>41.952500000000001</v>
          </cell>
          <cell r="I1705">
            <v>53.107500000000002</v>
          </cell>
          <cell r="J1705">
            <v>45809</v>
          </cell>
          <cell r="K1705" t="str">
            <v>fertilizer enhancer</v>
          </cell>
        </row>
        <row r="1706">
          <cell r="E1706" t="str">
            <v>NutriSphere-N for Liquid (bulk)</v>
          </cell>
          <cell r="F1706" t="str">
            <v>Gal</v>
          </cell>
          <cell r="G1706" t="str">
            <v>bulk</v>
          </cell>
          <cell r="H1706">
            <v>46.986800000000002</v>
          </cell>
          <cell r="J1706">
            <v>45809</v>
          </cell>
          <cell r="K1706" t="str">
            <v>fertilizer enhancer</v>
          </cell>
        </row>
        <row r="1707">
          <cell r="E1707" t="str">
            <v>NutriSphere-N for Liquid (bulk)</v>
          </cell>
          <cell r="F1707" t="str">
            <v>Gal</v>
          </cell>
          <cell r="G1707" t="str">
            <v>bulk</v>
          </cell>
          <cell r="H1707">
            <v>46.986800000000002</v>
          </cell>
          <cell r="I1707">
            <v>53.107500000000002</v>
          </cell>
          <cell r="J1707">
            <v>45809</v>
          </cell>
          <cell r="K1707" t="str">
            <v>fertilizer enhancer</v>
          </cell>
        </row>
        <row r="1708">
          <cell r="E1708" t="str">
            <v>NutriSphere-N for Liquid (bulk)</v>
          </cell>
          <cell r="F1708" t="str">
            <v>Gal</v>
          </cell>
          <cell r="G1708" t="str">
            <v>bulk</v>
          </cell>
          <cell r="H1708">
            <v>46.986800000000002</v>
          </cell>
          <cell r="J1708">
            <v>45809</v>
          </cell>
          <cell r="K1708" t="str">
            <v>fertilizer enhancer</v>
          </cell>
        </row>
        <row r="1709">
          <cell r="E1709" t="str">
            <v>NutriSphere-N for Liquid (bulk)</v>
          </cell>
          <cell r="F1709" t="str">
            <v>Gal</v>
          </cell>
          <cell r="G1709" t="str">
            <v>bulk</v>
          </cell>
          <cell r="H1709">
            <v>46.986800000000002</v>
          </cell>
          <cell r="J1709">
            <v>45809</v>
          </cell>
          <cell r="K1709" t="str">
            <v>fertilizer enhancer</v>
          </cell>
        </row>
        <row r="1710">
          <cell r="E1710" t="str">
            <v>NutriSphere-N for Liquid (bulk)</v>
          </cell>
          <cell r="F1710" t="str">
            <v>Gal</v>
          </cell>
          <cell r="G1710" t="str">
            <v>bulk</v>
          </cell>
          <cell r="H1710">
            <v>46.986800000000002</v>
          </cell>
          <cell r="J1710">
            <v>45809</v>
          </cell>
          <cell r="K1710" t="str">
            <v>fertilizer enhancer</v>
          </cell>
        </row>
        <row r="1711">
          <cell r="E1711" t="str">
            <v>NutriSphere-N for Liquid (bulk)</v>
          </cell>
          <cell r="F1711" t="str">
            <v>Gal</v>
          </cell>
          <cell r="G1711" t="str">
            <v>bulk</v>
          </cell>
          <cell r="H1711">
            <v>41.952500000000001</v>
          </cell>
          <cell r="I1711">
            <v>53.107500000000002</v>
          </cell>
          <cell r="J1711">
            <v>45809</v>
          </cell>
          <cell r="K1711" t="str">
            <v>fertilizer enhancer</v>
          </cell>
        </row>
        <row r="1712">
          <cell r="E1712" t="str">
            <v>NutriSphere-N for Liquid (bulk)</v>
          </cell>
          <cell r="F1712" t="str">
            <v>Gal</v>
          </cell>
          <cell r="G1712" t="str">
            <v>bulk</v>
          </cell>
          <cell r="H1712">
            <v>46.986800000000002</v>
          </cell>
          <cell r="J1712">
            <v>45809</v>
          </cell>
          <cell r="K1712" t="str">
            <v>fertilizer enhancer</v>
          </cell>
        </row>
        <row r="1713">
          <cell r="E1713" t="str">
            <v>NutriSphere-N for Liquid (bulk)</v>
          </cell>
          <cell r="F1713" t="str">
            <v>Gal</v>
          </cell>
          <cell r="G1713" t="str">
            <v>bulk</v>
          </cell>
          <cell r="H1713">
            <v>41.95</v>
          </cell>
          <cell r="I1713">
            <v>53.107500000000002</v>
          </cell>
          <cell r="J1713">
            <v>45809</v>
          </cell>
          <cell r="K1713" t="str">
            <v>fertilizer enhancer</v>
          </cell>
        </row>
        <row r="1714">
          <cell r="E1714" t="str">
            <v>NutriSphere-N for Liquid (bulk)</v>
          </cell>
          <cell r="F1714" t="str">
            <v>Gal</v>
          </cell>
          <cell r="G1714" t="str">
            <v>bulk</v>
          </cell>
          <cell r="H1714">
            <v>46.986800000000002</v>
          </cell>
          <cell r="J1714">
            <v>45839</v>
          </cell>
          <cell r="K1714" t="str">
            <v>fertilizer enhancer</v>
          </cell>
        </row>
        <row r="1715">
          <cell r="E1715" t="str">
            <v>NutriSphere-N HV for Liquid (2.5 gal)</v>
          </cell>
          <cell r="F1715" t="str">
            <v>Gal</v>
          </cell>
          <cell r="G1715" t="str">
            <v>180 gal plt (36 cs x (2x2.5))</v>
          </cell>
          <cell r="H1715">
            <v>61.594999999999999</v>
          </cell>
          <cell r="I1715">
            <v>77.36</v>
          </cell>
          <cell r="J1715">
            <v>45809</v>
          </cell>
          <cell r="K1715" t="str">
            <v>fertilizer enhancer</v>
          </cell>
        </row>
        <row r="1716">
          <cell r="E1716" t="str">
            <v>NutriSphere-N HV for Liquid (2.5 gal)</v>
          </cell>
          <cell r="F1716" t="str">
            <v>Gal</v>
          </cell>
          <cell r="G1716" t="str">
            <v>180 gal plt (36 cs x (2x2.5))</v>
          </cell>
          <cell r="H1716">
            <v>61.594999999999999</v>
          </cell>
          <cell r="I1716">
            <v>77.357500000000002</v>
          </cell>
          <cell r="J1716">
            <v>45809</v>
          </cell>
          <cell r="K1716" t="str">
            <v>fertilizer enhancer</v>
          </cell>
        </row>
        <row r="1717">
          <cell r="E1717" t="str">
            <v>NutriSphere-N HV for Liquid (2.5 gal)</v>
          </cell>
          <cell r="F1717" t="str">
            <v>Gal</v>
          </cell>
          <cell r="G1717" t="str">
            <v>180 gal plt (36 cs x (2x2.5))</v>
          </cell>
          <cell r="H1717">
            <v>66.522599999999997</v>
          </cell>
          <cell r="I1717">
            <v>77.36</v>
          </cell>
          <cell r="J1717">
            <v>45809</v>
          </cell>
          <cell r="K1717" t="str">
            <v>fertilizer enhancer</v>
          </cell>
        </row>
        <row r="1718">
          <cell r="E1718" t="str">
            <v>NutriSphere-N HV for Liquid (2.5 gal)</v>
          </cell>
          <cell r="F1718" t="str">
            <v>Gal</v>
          </cell>
          <cell r="G1718" t="str">
            <v>180 gal plt (36 cs x (2x2.5))</v>
          </cell>
          <cell r="H1718">
            <v>61.594999999999999</v>
          </cell>
          <cell r="I1718">
            <v>77.357500000000002</v>
          </cell>
          <cell r="J1718">
            <v>45809</v>
          </cell>
          <cell r="K1718" t="str">
            <v>fertilizer enhancer</v>
          </cell>
        </row>
        <row r="1719">
          <cell r="E1719" t="str">
            <v>NutriSphere-N HV for Liquid (2.5 gal)</v>
          </cell>
          <cell r="F1719" t="str">
            <v>Gal</v>
          </cell>
          <cell r="G1719" t="str">
            <v>180 gal plt (36 cs x (2x2.5))</v>
          </cell>
          <cell r="H1719">
            <v>68.986400000000003</v>
          </cell>
          <cell r="J1719">
            <v>45809</v>
          </cell>
          <cell r="K1719" t="str">
            <v>fertilizer enhancer</v>
          </cell>
        </row>
        <row r="1720">
          <cell r="E1720" t="str">
            <v>NutriSphere-N HV for Liquid (2.5 gal)</v>
          </cell>
          <cell r="F1720" t="str">
            <v>Gal</v>
          </cell>
          <cell r="G1720" t="str">
            <v>180 gal plt (36 cs x (2x2.5))</v>
          </cell>
          <cell r="H1720">
            <v>68.986400000000003</v>
          </cell>
          <cell r="I1720">
            <v>77.357500000000002</v>
          </cell>
          <cell r="J1720">
            <v>45809</v>
          </cell>
          <cell r="K1720" t="str">
            <v>fertilizer enhancer</v>
          </cell>
        </row>
        <row r="1721">
          <cell r="E1721" t="str">
            <v>NutriSphere-N HV for Liquid (2.5 gal)</v>
          </cell>
          <cell r="F1721" t="str">
            <v>Gal</v>
          </cell>
          <cell r="G1721" t="str">
            <v>180 gal plt (36 cs x (2x2.5))</v>
          </cell>
          <cell r="H1721">
            <v>68.986400000000003</v>
          </cell>
          <cell r="J1721">
            <v>45809</v>
          </cell>
          <cell r="K1721" t="str">
            <v>fertilizer enhancer</v>
          </cell>
        </row>
        <row r="1722">
          <cell r="E1722" t="str">
            <v>NutriSphere-N HV for Liquid (2.5 gal)</v>
          </cell>
          <cell r="F1722" t="str">
            <v>Gal</v>
          </cell>
          <cell r="G1722" t="str">
            <v>180 gal plt (36 cs x (2x2.5))</v>
          </cell>
          <cell r="H1722">
            <v>68.986400000000003</v>
          </cell>
          <cell r="J1722">
            <v>45809</v>
          </cell>
          <cell r="K1722" t="str">
            <v>fertilizer enhancer</v>
          </cell>
        </row>
        <row r="1723">
          <cell r="E1723" t="str">
            <v>NutriSphere-N HV for Liquid (2.5 gal)</v>
          </cell>
          <cell r="F1723" t="str">
            <v>Gal</v>
          </cell>
          <cell r="G1723" t="str">
            <v>180 gal plt (36 cs x (2x2.5))</v>
          </cell>
          <cell r="H1723">
            <v>68.986400000000003</v>
          </cell>
          <cell r="J1723">
            <v>45809</v>
          </cell>
          <cell r="K1723" t="str">
            <v>fertilizer enhancer</v>
          </cell>
        </row>
        <row r="1724">
          <cell r="E1724" t="str">
            <v>NutriSphere-N HV for Liquid (2.5 gal)</v>
          </cell>
          <cell r="F1724" t="str">
            <v>Gal</v>
          </cell>
          <cell r="G1724" t="str">
            <v>180 gal plt (36 cs x (2x2.5))</v>
          </cell>
          <cell r="H1724">
            <v>61.594999999999999</v>
          </cell>
          <cell r="I1724">
            <v>77.357500000000002</v>
          </cell>
          <cell r="J1724">
            <v>45809</v>
          </cell>
          <cell r="K1724" t="str">
            <v>fertilizer enhancer</v>
          </cell>
        </row>
        <row r="1725">
          <cell r="E1725" t="str">
            <v>NutriSphere-N HV for Liquid (2.5 gal)</v>
          </cell>
          <cell r="F1725" t="str">
            <v>Gal</v>
          </cell>
          <cell r="G1725" t="str">
            <v>180 gal plt (36 cs x (2x2.5))</v>
          </cell>
          <cell r="H1725">
            <v>68.986400000000003</v>
          </cell>
          <cell r="J1725">
            <v>45809</v>
          </cell>
          <cell r="K1725" t="str">
            <v>fertilizer enhancer</v>
          </cell>
        </row>
        <row r="1726">
          <cell r="E1726" t="str">
            <v>NutriSphere-N HV for Liquid (2.5 gal)</v>
          </cell>
          <cell r="F1726" t="str">
            <v>Gal</v>
          </cell>
          <cell r="G1726" t="str">
            <v>180 gal plt (36 cs x (2x2.5))</v>
          </cell>
          <cell r="H1726">
            <v>61.6</v>
          </cell>
          <cell r="I1726">
            <v>77.357500000000002</v>
          </cell>
          <cell r="J1726">
            <v>45809</v>
          </cell>
          <cell r="K1726" t="str">
            <v>fertilizer enhancer</v>
          </cell>
        </row>
        <row r="1727">
          <cell r="E1727" t="str">
            <v>NutriSphere-N HV for Liquid (2.5 gal)</v>
          </cell>
          <cell r="F1727" t="str">
            <v>Gal</v>
          </cell>
          <cell r="G1727" t="str">
            <v>180 gal plt (36 cs x (2x2.5))</v>
          </cell>
          <cell r="H1727">
            <v>68.986400000000003</v>
          </cell>
          <cell r="J1727">
            <v>45839</v>
          </cell>
          <cell r="K1727" t="str">
            <v>fertilizer enhancer</v>
          </cell>
        </row>
        <row r="1728">
          <cell r="E1728" t="str">
            <v>NutriSphere-N HV for Liquid (250 gal)</v>
          </cell>
          <cell r="F1728" t="str">
            <v>Gal</v>
          </cell>
          <cell r="G1728" t="str">
            <v>250 gal tote (1x250)</v>
          </cell>
          <cell r="H1728">
            <v>59.412499999999994</v>
          </cell>
          <cell r="I1728">
            <v>74.45</v>
          </cell>
          <cell r="J1728">
            <v>45809</v>
          </cell>
          <cell r="K1728" t="str">
            <v>fertilizer enhancer</v>
          </cell>
        </row>
        <row r="1729">
          <cell r="E1729" t="str">
            <v>NutriSphere-N HV for Liquid (250 gal)</v>
          </cell>
          <cell r="F1729" t="str">
            <v>Gal</v>
          </cell>
          <cell r="G1729" t="str">
            <v>250 gal tote (1x250)</v>
          </cell>
          <cell r="H1729">
            <v>59.412499999999994</v>
          </cell>
          <cell r="I1729">
            <v>74.447499999999991</v>
          </cell>
          <cell r="J1729">
            <v>45809</v>
          </cell>
          <cell r="K1729" t="str">
            <v>fertilizer enhancer</v>
          </cell>
        </row>
        <row r="1730">
          <cell r="E1730" t="str">
            <v>NutriSphere-N HV for Liquid (250 gal)</v>
          </cell>
          <cell r="F1730" t="str">
            <v>Gal</v>
          </cell>
          <cell r="G1730" t="str">
            <v>250 gal tote (1x250)</v>
          </cell>
          <cell r="H1730">
            <v>64.165499999999994</v>
          </cell>
          <cell r="I1730">
            <v>74.45</v>
          </cell>
          <cell r="J1730">
            <v>45809</v>
          </cell>
          <cell r="K1730" t="str">
            <v>fertilizer enhancer</v>
          </cell>
        </row>
        <row r="1731">
          <cell r="E1731" t="str">
            <v>NutriSphere-N HV for Liquid (250 gal)</v>
          </cell>
          <cell r="F1731" t="str">
            <v>Gal</v>
          </cell>
          <cell r="G1731" t="str">
            <v>250 gal tote (1x250)</v>
          </cell>
          <cell r="H1731">
            <v>59.412499999999994</v>
          </cell>
          <cell r="I1731">
            <v>74.447499999999991</v>
          </cell>
          <cell r="J1731">
            <v>45809</v>
          </cell>
          <cell r="K1731" t="str">
            <v>fertilizer enhancer</v>
          </cell>
        </row>
        <row r="1732">
          <cell r="E1732" t="str">
            <v>NutriSphere-N HV for Liquid (250 gal)</v>
          </cell>
          <cell r="F1732" t="str">
            <v>Gal</v>
          </cell>
          <cell r="G1732" t="str">
            <v>250 gal tote (1x250)</v>
          </cell>
          <cell r="H1732">
            <v>66.542000000000002</v>
          </cell>
          <cell r="J1732">
            <v>45809</v>
          </cell>
          <cell r="K1732" t="str">
            <v>fertilizer enhancer</v>
          </cell>
        </row>
        <row r="1733">
          <cell r="E1733" t="str">
            <v>NutriSphere-N HV for Liquid (250 gal)</v>
          </cell>
          <cell r="F1733" t="str">
            <v>Gal</v>
          </cell>
          <cell r="G1733" t="str">
            <v>250 gal tote (1x250)</v>
          </cell>
          <cell r="H1733">
            <v>66.542000000000002</v>
          </cell>
          <cell r="I1733">
            <v>74.447499999999991</v>
          </cell>
          <cell r="J1733">
            <v>45809</v>
          </cell>
          <cell r="K1733" t="str">
            <v>fertilizer enhancer</v>
          </cell>
        </row>
        <row r="1734">
          <cell r="E1734" t="str">
            <v>NutriSphere-N HV for Liquid (250 gal)</v>
          </cell>
          <cell r="F1734" t="str">
            <v>Gal</v>
          </cell>
          <cell r="G1734" t="str">
            <v>250 gal tote (1x250)</v>
          </cell>
          <cell r="H1734">
            <v>66.542000000000002</v>
          </cell>
          <cell r="J1734">
            <v>45809</v>
          </cell>
          <cell r="K1734" t="str">
            <v>fertilizer enhancer</v>
          </cell>
        </row>
        <row r="1735">
          <cell r="E1735" t="str">
            <v>NutriSphere-N HV for Liquid (250 gal)</v>
          </cell>
          <cell r="F1735" t="str">
            <v>Gal</v>
          </cell>
          <cell r="G1735" t="str">
            <v>250 gal tote (1x250)</v>
          </cell>
          <cell r="H1735">
            <v>66.542000000000002</v>
          </cell>
          <cell r="J1735">
            <v>45809</v>
          </cell>
          <cell r="K1735" t="str">
            <v>fertilizer enhancer</v>
          </cell>
        </row>
        <row r="1736">
          <cell r="E1736" t="str">
            <v>NutriSphere-N HV for Liquid (250 gal)</v>
          </cell>
          <cell r="F1736" t="str">
            <v>Gal</v>
          </cell>
          <cell r="G1736" t="str">
            <v>250 gal tote (1x250)</v>
          </cell>
          <cell r="H1736">
            <v>66.542000000000002</v>
          </cell>
          <cell r="J1736">
            <v>45809</v>
          </cell>
          <cell r="K1736" t="str">
            <v>fertilizer enhancer</v>
          </cell>
        </row>
        <row r="1737">
          <cell r="E1737" t="str">
            <v>NutriSphere-N HV for Liquid (250 gal)</v>
          </cell>
          <cell r="F1737" t="str">
            <v>Gal</v>
          </cell>
          <cell r="G1737" t="str">
            <v>250 gal tote (1x250)</v>
          </cell>
          <cell r="H1737">
            <v>59.412499999999994</v>
          </cell>
          <cell r="I1737">
            <v>74.447499999999991</v>
          </cell>
          <cell r="J1737">
            <v>45809</v>
          </cell>
          <cell r="K1737" t="str">
            <v>fertilizer enhancer</v>
          </cell>
        </row>
        <row r="1738">
          <cell r="E1738" t="str">
            <v>NutriSphere-N HV for Liquid (250 gal)</v>
          </cell>
          <cell r="F1738" t="str">
            <v>Gal</v>
          </cell>
          <cell r="G1738" t="str">
            <v>250 gal tote (1x250)</v>
          </cell>
          <cell r="H1738">
            <v>66.542000000000002</v>
          </cell>
          <cell r="J1738">
            <v>45809</v>
          </cell>
          <cell r="K1738" t="str">
            <v>fertilizer enhancer</v>
          </cell>
        </row>
        <row r="1739">
          <cell r="E1739" t="str">
            <v>NutriSphere-N HV for Liquid (250 gal)</v>
          </cell>
          <cell r="F1739" t="str">
            <v>Gal</v>
          </cell>
          <cell r="G1739" t="str">
            <v>250 gal tote (1x250)</v>
          </cell>
          <cell r="H1739">
            <v>59.41</v>
          </cell>
          <cell r="I1739">
            <v>74.447499999999991</v>
          </cell>
          <cell r="J1739">
            <v>45809</v>
          </cell>
          <cell r="K1739" t="str">
            <v>fertilizer enhancer</v>
          </cell>
        </row>
        <row r="1740">
          <cell r="E1740" t="str">
            <v>NutriSphere-N HV for Liquid (250 gal)</v>
          </cell>
          <cell r="F1740" t="str">
            <v>Gal</v>
          </cell>
          <cell r="G1740" t="str">
            <v>250 gal tote (1x250)</v>
          </cell>
          <cell r="H1740">
            <v>66.542000000000002</v>
          </cell>
          <cell r="J1740">
            <v>45839</v>
          </cell>
          <cell r="K1740" t="str">
            <v>fertilizer enhancer</v>
          </cell>
        </row>
        <row r="1741">
          <cell r="E1741" t="str">
            <v>NutriSphere-N HV for Liquid (bulk)</v>
          </cell>
          <cell r="F1741" t="str">
            <v>Gal</v>
          </cell>
          <cell r="G1741" t="str">
            <v>bulk</v>
          </cell>
          <cell r="H1741">
            <v>57.23</v>
          </cell>
          <cell r="I1741">
            <v>69.599999999999994</v>
          </cell>
          <cell r="J1741">
            <v>45809</v>
          </cell>
          <cell r="K1741" t="str">
            <v>fertilizer enhancer</v>
          </cell>
        </row>
        <row r="1742">
          <cell r="E1742" t="str">
            <v>NutriSphere-N HV for Liquid (bulk)</v>
          </cell>
          <cell r="F1742" t="str">
            <v>Gal</v>
          </cell>
          <cell r="G1742" t="str">
            <v>bulk</v>
          </cell>
          <cell r="H1742">
            <v>57.23</v>
          </cell>
          <cell r="I1742">
            <v>69.597499999999997</v>
          </cell>
          <cell r="J1742">
            <v>45809</v>
          </cell>
          <cell r="K1742" t="str">
            <v>fertilizer enhancer</v>
          </cell>
        </row>
        <row r="1743">
          <cell r="E1743" t="str">
            <v>NutriSphere-N HV for Liquid (bulk)</v>
          </cell>
          <cell r="F1743" t="str">
            <v>Gal</v>
          </cell>
          <cell r="G1743" t="str">
            <v>bulk</v>
          </cell>
          <cell r="H1743">
            <v>61.808399999999999</v>
          </cell>
          <cell r="I1743">
            <v>69.599999999999994</v>
          </cell>
          <cell r="J1743">
            <v>45809</v>
          </cell>
          <cell r="K1743" t="str">
            <v>fertilizer enhancer</v>
          </cell>
        </row>
        <row r="1744">
          <cell r="E1744" t="str">
            <v>NutriSphere-N HV for Liquid (bulk)</v>
          </cell>
          <cell r="F1744" t="str">
            <v>Gal</v>
          </cell>
          <cell r="G1744" t="str">
            <v>bulk</v>
          </cell>
          <cell r="H1744">
            <v>57.23</v>
          </cell>
          <cell r="I1744">
            <v>69.597499999999997</v>
          </cell>
          <cell r="J1744">
            <v>45809</v>
          </cell>
          <cell r="K1744" t="str">
            <v>fertilizer enhancer</v>
          </cell>
        </row>
        <row r="1745">
          <cell r="E1745" t="str">
            <v>NutriSphere-N HV for Liquid (bulk)</v>
          </cell>
          <cell r="F1745" t="str">
            <v>Gal</v>
          </cell>
          <cell r="G1745" t="str">
            <v>bulk</v>
          </cell>
          <cell r="H1745">
            <v>64.0976</v>
          </cell>
          <cell r="J1745">
            <v>45809</v>
          </cell>
          <cell r="K1745" t="str">
            <v>fertilizer enhancer</v>
          </cell>
        </row>
        <row r="1746">
          <cell r="E1746" t="str">
            <v>NutriSphere-N HV for Liquid (bulk)</v>
          </cell>
          <cell r="F1746" t="str">
            <v>Gal</v>
          </cell>
          <cell r="G1746" t="str">
            <v>bulk</v>
          </cell>
          <cell r="H1746">
            <v>64.0976</v>
          </cell>
          <cell r="I1746">
            <v>69.597499999999997</v>
          </cell>
          <cell r="J1746">
            <v>45809</v>
          </cell>
          <cell r="K1746" t="str">
            <v>fertilizer enhancer</v>
          </cell>
        </row>
        <row r="1747">
          <cell r="E1747" t="str">
            <v>NutriSphere-N HV for Liquid (bulk)</v>
          </cell>
          <cell r="F1747" t="str">
            <v>Gal</v>
          </cell>
          <cell r="G1747" t="str">
            <v>bulk</v>
          </cell>
          <cell r="H1747">
            <v>64.0976</v>
          </cell>
          <cell r="J1747">
            <v>45809</v>
          </cell>
          <cell r="K1747" t="str">
            <v>fertilizer enhancer</v>
          </cell>
        </row>
        <row r="1748">
          <cell r="E1748" t="str">
            <v>NutriSphere-N HV for Liquid (bulk)</v>
          </cell>
          <cell r="F1748" t="str">
            <v>Gal</v>
          </cell>
          <cell r="G1748" t="str">
            <v>bulk</v>
          </cell>
          <cell r="H1748">
            <v>64.0976</v>
          </cell>
          <cell r="J1748">
            <v>45809</v>
          </cell>
          <cell r="K1748" t="str">
            <v>fertilizer enhancer</v>
          </cell>
        </row>
        <row r="1749">
          <cell r="E1749" t="str">
            <v>NutriSphere-N HV for Liquid (bulk)</v>
          </cell>
          <cell r="F1749" t="str">
            <v>Gal</v>
          </cell>
          <cell r="G1749" t="str">
            <v>bulk</v>
          </cell>
          <cell r="H1749">
            <v>64.0976</v>
          </cell>
          <cell r="J1749">
            <v>45809</v>
          </cell>
          <cell r="K1749" t="str">
            <v>fertilizer enhancer</v>
          </cell>
        </row>
        <row r="1750">
          <cell r="E1750" t="str">
            <v>NutriSphere-N HV for Liquid (bulk)</v>
          </cell>
          <cell r="F1750" t="str">
            <v>Gal</v>
          </cell>
          <cell r="G1750" t="str">
            <v>bulk</v>
          </cell>
          <cell r="H1750">
            <v>57.23</v>
          </cell>
          <cell r="I1750">
            <v>69.597499999999997</v>
          </cell>
          <cell r="J1750">
            <v>45809</v>
          </cell>
          <cell r="K1750" t="str">
            <v>fertilizer enhancer</v>
          </cell>
        </row>
        <row r="1751">
          <cell r="E1751" t="str">
            <v>NutriSphere-N HV for Liquid (bulk)</v>
          </cell>
          <cell r="F1751" t="str">
            <v>Gal</v>
          </cell>
          <cell r="G1751" t="str">
            <v>bulk</v>
          </cell>
          <cell r="H1751">
            <v>64.0976</v>
          </cell>
          <cell r="J1751">
            <v>45809</v>
          </cell>
          <cell r="K1751" t="str">
            <v>fertilizer enhancer</v>
          </cell>
        </row>
        <row r="1752">
          <cell r="E1752" t="str">
            <v>NutriSphere-N HV for Liquid (bulk)</v>
          </cell>
          <cell r="F1752" t="str">
            <v>Gal</v>
          </cell>
          <cell r="G1752" t="str">
            <v>bulk</v>
          </cell>
          <cell r="H1752">
            <v>57.23</v>
          </cell>
          <cell r="I1752">
            <v>69.597499999999997</v>
          </cell>
          <cell r="J1752">
            <v>45809</v>
          </cell>
          <cell r="K1752" t="str">
            <v>fertilizer enhancer</v>
          </cell>
        </row>
        <row r="1753">
          <cell r="E1753" t="str">
            <v>NutriSphere-N HV for Liquid (bulk)</v>
          </cell>
          <cell r="F1753" t="str">
            <v>Gal</v>
          </cell>
          <cell r="G1753" t="str">
            <v>bulk</v>
          </cell>
          <cell r="H1753">
            <v>64.0976</v>
          </cell>
          <cell r="J1753">
            <v>45839</v>
          </cell>
          <cell r="K1753" t="str">
            <v>fertilizer enhancer</v>
          </cell>
        </row>
        <row r="1754">
          <cell r="E1754" t="str">
            <v>NutriSphere-NH3 (2.5 gal)</v>
          </cell>
          <cell r="F1754" t="str">
            <v>Gal</v>
          </cell>
          <cell r="G1754" t="str">
            <v>180 gal plt (36 cs x (2x2.5))</v>
          </cell>
          <cell r="H1754">
            <v>37.344999999999999</v>
          </cell>
          <cell r="I1754">
            <v>43.407499999999999</v>
          </cell>
          <cell r="J1754">
            <v>45809</v>
          </cell>
          <cell r="K1754" t="str">
            <v>fertilizer enhancer</v>
          </cell>
        </row>
        <row r="1755">
          <cell r="E1755" t="str">
            <v>NutriSphere-NH3 (2.5 gal)</v>
          </cell>
          <cell r="F1755" t="str">
            <v>Gal</v>
          </cell>
          <cell r="G1755" t="str">
            <v>180 gal plt (36 cs x (2x2.5))</v>
          </cell>
          <cell r="H1755">
            <v>37.344999999999999</v>
          </cell>
          <cell r="I1755">
            <v>43.407499999999999</v>
          </cell>
          <cell r="J1755">
            <v>45809</v>
          </cell>
          <cell r="K1755" t="str">
            <v>fertilizer enhancer</v>
          </cell>
        </row>
        <row r="1756">
          <cell r="E1756" t="str">
            <v>NutriSphere-NH3 (250 gal)</v>
          </cell>
          <cell r="F1756" t="str">
            <v>Gal</v>
          </cell>
          <cell r="G1756" t="str">
            <v>250 gal tote (1x250)</v>
          </cell>
          <cell r="H1756">
            <v>35.162499999999994</v>
          </cell>
          <cell r="I1756">
            <v>40.254999999999995</v>
          </cell>
          <cell r="J1756">
            <v>45809</v>
          </cell>
          <cell r="K1756" t="str">
            <v>fertilizer enhancer</v>
          </cell>
        </row>
        <row r="1757">
          <cell r="E1757" t="str">
            <v>NutriSphere-NH3 (250 gal)</v>
          </cell>
          <cell r="F1757" t="str">
            <v>Gal</v>
          </cell>
          <cell r="G1757" t="str">
            <v>250 gal tote (1x250)</v>
          </cell>
          <cell r="H1757">
            <v>35.162499999999994</v>
          </cell>
          <cell r="I1757">
            <v>40.254999999999995</v>
          </cell>
          <cell r="J1757">
            <v>45809</v>
          </cell>
          <cell r="K1757" t="str">
            <v>fertilizer enhancer</v>
          </cell>
        </row>
        <row r="1758">
          <cell r="E1758" t="str">
            <v>NutriSphere-NH3 (bulk)</v>
          </cell>
          <cell r="F1758" t="str">
            <v>Gal</v>
          </cell>
          <cell r="G1758" t="str">
            <v>bulk</v>
          </cell>
          <cell r="H1758">
            <v>32.737499999999997</v>
          </cell>
          <cell r="I1758">
            <v>38.557499999999997</v>
          </cell>
          <cell r="J1758">
            <v>45809</v>
          </cell>
          <cell r="K1758" t="str">
            <v>fertilizer enhancer</v>
          </cell>
        </row>
        <row r="1759">
          <cell r="E1759" t="str">
            <v>NutriSphere-NH3 (bulk)</v>
          </cell>
          <cell r="F1759" t="str">
            <v>Gal</v>
          </cell>
          <cell r="G1759" t="str">
            <v>bulk</v>
          </cell>
          <cell r="H1759">
            <v>32.737499999999997</v>
          </cell>
          <cell r="I1759">
            <v>38.557499999999997</v>
          </cell>
          <cell r="J1759">
            <v>45809</v>
          </cell>
          <cell r="K1759" t="str">
            <v>fertilizer enhancer</v>
          </cell>
        </row>
        <row r="1760">
          <cell r="E1760" t="str">
            <v>Onion Planter Band (bulk gal) (Nutrien)</v>
          </cell>
          <cell r="F1760" t="str">
            <v>Gal</v>
          </cell>
          <cell r="G1760" t="str">
            <v>bulk</v>
          </cell>
          <cell r="H1760">
            <v>7</v>
          </cell>
          <cell r="J1760">
            <v>45809</v>
          </cell>
          <cell r="K1760" t="str">
            <v>nutrient</v>
          </cell>
        </row>
        <row r="1761">
          <cell r="E1761" t="str">
            <v>Outlast (250 gal)</v>
          </cell>
          <cell r="F1761" t="str">
            <v>Gal</v>
          </cell>
          <cell r="G1761" t="str">
            <v>250 gal tote (1x250)</v>
          </cell>
          <cell r="H1761">
            <v>47.53</v>
          </cell>
          <cell r="I1761">
            <v>59.41</v>
          </cell>
          <cell r="J1761">
            <v>45809</v>
          </cell>
          <cell r="K1761" t="str">
            <v>fertilizer enhancer</v>
          </cell>
        </row>
        <row r="1762">
          <cell r="E1762" t="str">
            <v>Outlast (250 gal)</v>
          </cell>
          <cell r="F1762" t="str">
            <v>Gal</v>
          </cell>
          <cell r="G1762" t="str">
            <v>250 gal tote (1x250)</v>
          </cell>
          <cell r="H1762">
            <v>47.53</v>
          </cell>
          <cell r="I1762">
            <v>59.412500000000001</v>
          </cell>
          <cell r="J1762">
            <v>45809</v>
          </cell>
          <cell r="K1762" t="str">
            <v>fertilizer enhancer</v>
          </cell>
        </row>
        <row r="1763">
          <cell r="E1763" t="str">
            <v>Outlast (250 gal)</v>
          </cell>
          <cell r="F1763" t="str">
            <v>Gal</v>
          </cell>
          <cell r="G1763" t="str">
            <v>250 gal tote (1x250)</v>
          </cell>
          <cell r="H1763">
            <v>49</v>
          </cell>
          <cell r="I1763">
            <v>61.25</v>
          </cell>
          <cell r="J1763">
            <v>45809</v>
          </cell>
          <cell r="K1763" t="str">
            <v>fertilizer enhancer</v>
          </cell>
        </row>
        <row r="1764">
          <cell r="E1764" t="str">
            <v>Outlast (250 gal)</v>
          </cell>
          <cell r="F1764" t="str">
            <v>Gal</v>
          </cell>
          <cell r="G1764" t="str">
            <v>250 gal tote (1x250)</v>
          </cell>
          <cell r="H1764">
            <v>51.332400000000007</v>
          </cell>
          <cell r="I1764">
            <v>59.41</v>
          </cell>
          <cell r="J1764">
            <v>45809</v>
          </cell>
          <cell r="K1764" t="str">
            <v>fertilizer enhancer</v>
          </cell>
        </row>
        <row r="1765">
          <cell r="E1765" t="str">
            <v>Outlast (250 gal)</v>
          </cell>
          <cell r="F1765" t="str">
            <v>Gal</v>
          </cell>
          <cell r="G1765" t="str">
            <v>250 gal tote (1x250)</v>
          </cell>
          <cell r="H1765">
            <v>47.53</v>
          </cell>
          <cell r="I1765">
            <v>59.412500000000001</v>
          </cell>
          <cell r="J1765">
            <v>45809</v>
          </cell>
          <cell r="K1765" t="str">
            <v>fertilizer enhancer</v>
          </cell>
        </row>
        <row r="1766">
          <cell r="E1766" t="str">
            <v>Outlast (250 gal)</v>
          </cell>
          <cell r="F1766" t="str">
            <v>Gal</v>
          </cell>
          <cell r="G1766" t="str">
            <v>250 gal tote (1x250)</v>
          </cell>
          <cell r="H1766">
            <v>53.23360000000001</v>
          </cell>
          <cell r="J1766">
            <v>45809</v>
          </cell>
          <cell r="K1766" t="str">
            <v>fertilizer enhancer</v>
          </cell>
        </row>
        <row r="1767">
          <cell r="E1767" t="str">
            <v>Outlast (250 gal)</v>
          </cell>
          <cell r="F1767" t="str">
            <v>Gal</v>
          </cell>
          <cell r="G1767" t="str">
            <v>250 gal tote (1x250)</v>
          </cell>
          <cell r="H1767">
            <v>53.23360000000001</v>
          </cell>
          <cell r="I1767">
            <v>59.412500000000001</v>
          </cell>
          <cell r="J1767">
            <v>45809</v>
          </cell>
          <cell r="K1767" t="str">
            <v>fertilizer enhancer</v>
          </cell>
        </row>
        <row r="1768">
          <cell r="E1768" t="str">
            <v>Outlast (250 gal)</v>
          </cell>
          <cell r="F1768" t="str">
            <v>Gal</v>
          </cell>
          <cell r="G1768" t="str">
            <v>250 gal tote (1x250)</v>
          </cell>
          <cell r="H1768">
            <v>53.23360000000001</v>
          </cell>
          <cell r="J1768">
            <v>45809</v>
          </cell>
          <cell r="K1768" t="str">
            <v>fertilizer enhancer</v>
          </cell>
        </row>
        <row r="1769">
          <cell r="E1769" t="str">
            <v>Outlast (250 gal)</v>
          </cell>
          <cell r="F1769" t="str">
            <v>Gal</v>
          </cell>
          <cell r="G1769" t="str">
            <v>250 gal tote (1x250)</v>
          </cell>
          <cell r="H1769">
            <v>53.23360000000001</v>
          </cell>
          <cell r="J1769">
            <v>45809</v>
          </cell>
          <cell r="K1769" t="str">
            <v>fertilizer enhancer</v>
          </cell>
        </row>
        <row r="1770">
          <cell r="E1770" t="str">
            <v>Outlast (250 gal)</v>
          </cell>
          <cell r="F1770" t="str">
            <v>Gal</v>
          </cell>
          <cell r="G1770" t="str">
            <v>250 gal tote (1x250)</v>
          </cell>
          <cell r="H1770">
            <v>47.53</v>
          </cell>
          <cell r="I1770">
            <v>59.412500000000001</v>
          </cell>
          <cell r="J1770">
            <v>45809</v>
          </cell>
          <cell r="K1770" t="str">
            <v>fertilizer enhancer</v>
          </cell>
        </row>
        <row r="1771">
          <cell r="E1771" t="str">
            <v>Outlast (250 gal)</v>
          </cell>
          <cell r="F1771" t="str">
            <v>Gal</v>
          </cell>
          <cell r="G1771" t="str">
            <v>250 gal tote (1x250)</v>
          </cell>
          <cell r="H1771">
            <v>53.23360000000001</v>
          </cell>
          <cell r="J1771">
            <v>45809</v>
          </cell>
          <cell r="K1771" t="str">
            <v>fertilizer enhancer</v>
          </cell>
        </row>
        <row r="1772">
          <cell r="E1772" t="str">
            <v>Outlast (250 gal)</v>
          </cell>
          <cell r="F1772" t="str">
            <v>Gal</v>
          </cell>
          <cell r="G1772" t="str">
            <v>250 gal tote (1x250)</v>
          </cell>
          <cell r="H1772">
            <v>47.53</v>
          </cell>
          <cell r="I1772">
            <v>59.412500000000001</v>
          </cell>
          <cell r="J1772">
            <v>45809</v>
          </cell>
          <cell r="K1772" t="str">
            <v>fertilizer enhancer</v>
          </cell>
        </row>
        <row r="1773">
          <cell r="E1773" t="str">
            <v>Outlast (250 gal)</v>
          </cell>
          <cell r="F1773" t="str">
            <v>Gal</v>
          </cell>
          <cell r="G1773" t="str">
            <v>250 gal tote (1x250)</v>
          </cell>
          <cell r="H1773">
            <v>55.68</v>
          </cell>
          <cell r="J1773">
            <v>45689</v>
          </cell>
          <cell r="K1773" t="str">
            <v>fertilizer enhancer</v>
          </cell>
        </row>
        <row r="1774">
          <cell r="E1774" t="str">
            <v>Outlast (250 gal)</v>
          </cell>
          <cell r="F1774" t="str">
            <v>Gal</v>
          </cell>
          <cell r="G1774" t="str">
            <v>250 gal tote (1x250)</v>
          </cell>
          <cell r="H1774">
            <v>55.68</v>
          </cell>
          <cell r="J1774">
            <v>45689</v>
          </cell>
          <cell r="K1774" t="str">
            <v>fertilizer enhancer</v>
          </cell>
        </row>
        <row r="1775">
          <cell r="E1775" t="str">
            <v>Outlast (250 gal)</v>
          </cell>
          <cell r="F1775" t="str">
            <v>Gal</v>
          </cell>
          <cell r="G1775" t="str">
            <v>250 gal tote (1x250)</v>
          </cell>
          <cell r="H1775">
            <v>53.23360000000001</v>
          </cell>
          <cell r="J1775">
            <v>45839</v>
          </cell>
          <cell r="K1775" t="str">
            <v>fertilizer enhancer</v>
          </cell>
        </row>
        <row r="1776">
          <cell r="E1776" t="str">
            <v>Outlast (bulk)</v>
          </cell>
          <cell r="F1776" t="str">
            <v>Gal</v>
          </cell>
          <cell r="G1776" t="str">
            <v>bulk</v>
          </cell>
          <cell r="H1776">
            <v>45.589999999999996</v>
          </cell>
          <cell r="I1776">
            <v>56.99</v>
          </cell>
          <cell r="J1776">
            <v>45809</v>
          </cell>
          <cell r="K1776" t="str">
            <v>fertilizer enhancer</v>
          </cell>
        </row>
        <row r="1777">
          <cell r="E1777" t="str">
            <v>Outlast (bulk)</v>
          </cell>
          <cell r="F1777" t="str">
            <v>Gal</v>
          </cell>
          <cell r="G1777" t="str">
            <v>bulk</v>
          </cell>
          <cell r="H1777">
            <v>45.589999999999996</v>
          </cell>
          <cell r="I1777">
            <v>56.987499999999997</v>
          </cell>
          <cell r="J1777">
            <v>45809</v>
          </cell>
          <cell r="K1777" t="str">
            <v>fertilizer enhancer</v>
          </cell>
        </row>
        <row r="1778">
          <cell r="E1778" t="str">
            <v>Outlast (bulk)</v>
          </cell>
          <cell r="F1778" t="str">
            <v>Gal</v>
          </cell>
          <cell r="G1778" t="str">
            <v>bulk</v>
          </cell>
          <cell r="H1778">
            <v>47</v>
          </cell>
          <cell r="I1778">
            <v>58.75</v>
          </cell>
          <cell r="J1778">
            <v>45809</v>
          </cell>
          <cell r="K1778" t="str">
            <v>fertilizer enhancer</v>
          </cell>
        </row>
        <row r="1779">
          <cell r="E1779" t="str">
            <v>Outlast (bulk)</v>
          </cell>
          <cell r="F1779" t="str">
            <v>Gal</v>
          </cell>
          <cell r="G1779" t="str">
            <v>bulk</v>
          </cell>
          <cell r="H1779">
            <v>49.237200000000001</v>
          </cell>
          <cell r="I1779">
            <v>56.99</v>
          </cell>
          <cell r="J1779">
            <v>45809</v>
          </cell>
          <cell r="K1779" t="str">
            <v>fertilizer enhancer</v>
          </cell>
        </row>
        <row r="1780">
          <cell r="E1780" t="str">
            <v>Outlast (bulk)</v>
          </cell>
          <cell r="F1780" t="str">
            <v>Gal</v>
          </cell>
          <cell r="G1780" t="str">
            <v>bulk</v>
          </cell>
          <cell r="H1780">
            <v>45.589999999999996</v>
          </cell>
          <cell r="I1780">
            <v>56.987499999999997</v>
          </cell>
          <cell r="J1780">
            <v>45809</v>
          </cell>
          <cell r="K1780" t="str">
            <v>fertilizer enhancer</v>
          </cell>
        </row>
        <row r="1781">
          <cell r="E1781" t="str">
            <v>Outlast (bulk)</v>
          </cell>
          <cell r="F1781" t="str">
            <v>Gal</v>
          </cell>
          <cell r="G1781" t="str">
            <v>bulk</v>
          </cell>
          <cell r="H1781">
            <v>51.0608</v>
          </cell>
          <cell r="J1781">
            <v>45809</v>
          </cell>
          <cell r="K1781" t="str">
            <v>fertilizer enhancer</v>
          </cell>
        </row>
        <row r="1782">
          <cell r="E1782" t="str">
            <v>Outlast (bulk)</v>
          </cell>
          <cell r="F1782" t="str">
            <v>Gal</v>
          </cell>
          <cell r="G1782" t="str">
            <v>bulk</v>
          </cell>
          <cell r="H1782">
            <v>51.0608</v>
          </cell>
          <cell r="I1782">
            <v>56.987499999999997</v>
          </cell>
          <cell r="J1782">
            <v>45809</v>
          </cell>
          <cell r="K1782" t="str">
            <v>fertilizer enhancer</v>
          </cell>
        </row>
        <row r="1783">
          <cell r="E1783" t="str">
            <v>Outlast (bulk)</v>
          </cell>
          <cell r="F1783" t="str">
            <v>Gal</v>
          </cell>
          <cell r="G1783" t="str">
            <v>bulk</v>
          </cell>
          <cell r="H1783">
            <v>51.0608</v>
          </cell>
          <cell r="J1783">
            <v>45809</v>
          </cell>
          <cell r="K1783" t="str">
            <v>fertilizer enhancer</v>
          </cell>
        </row>
        <row r="1784">
          <cell r="E1784" t="str">
            <v>Outlast (bulk)</v>
          </cell>
          <cell r="F1784" t="str">
            <v>Gal</v>
          </cell>
          <cell r="G1784" t="str">
            <v>bulk</v>
          </cell>
          <cell r="H1784">
            <v>51.0608</v>
          </cell>
          <cell r="J1784">
            <v>45809</v>
          </cell>
          <cell r="K1784" t="str">
            <v>fertilizer enhancer</v>
          </cell>
        </row>
        <row r="1785">
          <cell r="E1785" t="str">
            <v>Outlast (bulk)</v>
          </cell>
          <cell r="F1785" t="str">
            <v>Gal</v>
          </cell>
          <cell r="G1785" t="str">
            <v>bulk</v>
          </cell>
          <cell r="H1785">
            <v>45.589999999999996</v>
          </cell>
          <cell r="I1785">
            <v>56.987499999999997</v>
          </cell>
          <cell r="J1785">
            <v>45809</v>
          </cell>
          <cell r="K1785" t="str">
            <v>fertilizer enhancer</v>
          </cell>
        </row>
        <row r="1786">
          <cell r="E1786" t="str">
            <v>Outlast (bulk)</v>
          </cell>
          <cell r="F1786" t="str">
            <v>Gal</v>
          </cell>
          <cell r="G1786" t="str">
            <v>bulk</v>
          </cell>
          <cell r="H1786">
            <v>51.0608</v>
          </cell>
          <cell r="J1786">
            <v>45809</v>
          </cell>
          <cell r="K1786" t="str">
            <v>fertilizer enhancer</v>
          </cell>
        </row>
        <row r="1787">
          <cell r="E1787" t="str">
            <v>Outlast (bulk)</v>
          </cell>
          <cell r="F1787" t="str">
            <v>Gal</v>
          </cell>
          <cell r="G1787" t="str">
            <v>bulk</v>
          </cell>
          <cell r="H1787">
            <v>45.59</v>
          </cell>
          <cell r="I1787">
            <v>56.987499999999997</v>
          </cell>
          <cell r="J1787">
            <v>45809</v>
          </cell>
          <cell r="K1787" t="str">
            <v>fertilizer enhancer</v>
          </cell>
        </row>
        <row r="1788">
          <cell r="E1788" t="str">
            <v>Outlast (bulk)</v>
          </cell>
          <cell r="F1788" t="str">
            <v>Gal</v>
          </cell>
          <cell r="G1788" t="str">
            <v>bulk</v>
          </cell>
          <cell r="H1788">
            <v>53.41</v>
          </cell>
          <cell r="J1788">
            <v>45689</v>
          </cell>
          <cell r="K1788" t="str">
            <v>fertilizer enhancer</v>
          </cell>
        </row>
        <row r="1789">
          <cell r="E1789" t="str">
            <v>Outlast (bulk)</v>
          </cell>
          <cell r="F1789" t="str">
            <v>Gal</v>
          </cell>
          <cell r="G1789" t="str">
            <v>bulk</v>
          </cell>
          <cell r="H1789">
            <v>53.41</v>
          </cell>
          <cell r="J1789">
            <v>45689</v>
          </cell>
          <cell r="K1789" t="str">
            <v>fertilizer enhancer</v>
          </cell>
        </row>
        <row r="1790">
          <cell r="E1790" t="str">
            <v>Outlast (bulk)</v>
          </cell>
          <cell r="F1790" t="str">
            <v>Gal</v>
          </cell>
          <cell r="G1790" t="str">
            <v>bulk</v>
          </cell>
          <cell r="H1790">
            <v>51.0608</v>
          </cell>
          <cell r="J1790">
            <v>45839</v>
          </cell>
          <cell r="K1790" t="str">
            <v>fertilizer enhancer</v>
          </cell>
        </row>
        <row r="1791">
          <cell r="E1791" t="str">
            <v>Oxi-Phos (2.5 gal)</v>
          </cell>
          <cell r="F1791" t="str">
            <v>Gal</v>
          </cell>
          <cell r="G1791" t="str">
            <v>180 gal plt (36 cs x (2x2.5))</v>
          </cell>
          <cell r="H1791">
            <v>14.25</v>
          </cell>
          <cell r="I1791">
            <v>15.5</v>
          </cell>
          <cell r="J1791">
            <v>45809</v>
          </cell>
          <cell r="K1791" t="str">
            <v>nutrient</v>
          </cell>
        </row>
        <row r="1792">
          <cell r="E1792" t="str">
            <v>Oxi-Phos (2.5 gal)</v>
          </cell>
          <cell r="F1792" t="str">
            <v>Gal</v>
          </cell>
          <cell r="G1792" t="str">
            <v>180 gal plt (36 cs x (2x2.5))</v>
          </cell>
          <cell r="H1792">
            <v>15.5</v>
          </cell>
          <cell r="J1792">
            <v>45809</v>
          </cell>
          <cell r="K1792" t="str">
            <v>nutrient</v>
          </cell>
        </row>
        <row r="1793">
          <cell r="E1793" t="str">
            <v>Oxi-Phos (2.5 gal)</v>
          </cell>
          <cell r="F1793" t="str">
            <v>Gal</v>
          </cell>
          <cell r="G1793" t="str">
            <v>180 gal plt (36 cs x (2x2.5))</v>
          </cell>
          <cell r="H1793">
            <v>15.5</v>
          </cell>
          <cell r="J1793">
            <v>45809</v>
          </cell>
          <cell r="K1793" t="str">
            <v>nutrient</v>
          </cell>
        </row>
        <row r="1794">
          <cell r="E1794" t="str">
            <v>Oxi-Phos (2.5 gal)</v>
          </cell>
          <cell r="F1794" t="str">
            <v>Gal</v>
          </cell>
          <cell r="G1794" t="str">
            <v>180 gal plt (36 cs x (2x2.5))</v>
          </cell>
          <cell r="H1794">
            <v>15.5</v>
          </cell>
          <cell r="J1794">
            <v>45809</v>
          </cell>
          <cell r="K1794" t="str">
            <v>nutrient</v>
          </cell>
        </row>
        <row r="1795">
          <cell r="E1795" t="str">
            <v>Oxi-Phos (2.5 gal)</v>
          </cell>
          <cell r="F1795" t="str">
            <v>Gal</v>
          </cell>
          <cell r="G1795" t="str">
            <v>180 gal plt (36 cs x (2x2.5))</v>
          </cell>
          <cell r="H1795">
            <v>14.25</v>
          </cell>
          <cell r="I1795">
            <v>15.5</v>
          </cell>
          <cell r="J1795">
            <v>45809</v>
          </cell>
          <cell r="K1795" t="str">
            <v>nutrient</v>
          </cell>
        </row>
        <row r="1796">
          <cell r="E1796" t="str">
            <v>Oxi-Phos (2.5 gal)</v>
          </cell>
          <cell r="F1796" t="str">
            <v>Gal</v>
          </cell>
          <cell r="G1796" t="str">
            <v>180 gal plt (36 cs x (2x2.5))</v>
          </cell>
          <cell r="H1796">
            <v>15.5</v>
          </cell>
          <cell r="J1796">
            <v>45689</v>
          </cell>
          <cell r="K1796" t="str">
            <v>nutrient</v>
          </cell>
        </row>
        <row r="1797">
          <cell r="E1797" t="str">
            <v>Oxi-Phos (2.5 gal)</v>
          </cell>
          <cell r="F1797" t="str">
            <v>Gal</v>
          </cell>
          <cell r="G1797" t="str">
            <v>180 gal plt (36 cs x (2x2.5))</v>
          </cell>
          <cell r="H1797">
            <v>15.5</v>
          </cell>
          <cell r="J1797">
            <v>45689</v>
          </cell>
          <cell r="K1797" t="str">
            <v>nutrient</v>
          </cell>
        </row>
        <row r="1798">
          <cell r="E1798" t="str">
            <v>Oxi-Phos (2.5 gal)</v>
          </cell>
          <cell r="F1798" t="str">
            <v>Gal</v>
          </cell>
          <cell r="G1798" t="str">
            <v>180 gal plt (36 cs x (2x2.5))</v>
          </cell>
          <cell r="H1798">
            <v>15.5</v>
          </cell>
          <cell r="J1798">
            <v>45658</v>
          </cell>
          <cell r="K1798" t="str">
            <v>nutrient</v>
          </cell>
        </row>
        <row r="1799">
          <cell r="E1799" t="str">
            <v>Oxi-Phos (2.5 gal)</v>
          </cell>
          <cell r="F1799" t="str">
            <v>Gal</v>
          </cell>
          <cell r="G1799" t="str">
            <v>180 gal plt (36 cs x (2x2.5))</v>
          </cell>
          <cell r="H1799">
            <v>15.5</v>
          </cell>
          <cell r="J1799">
            <v>45658</v>
          </cell>
          <cell r="K1799" t="str">
            <v>nutrient</v>
          </cell>
        </row>
        <row r="1800">
          <cell r="E1800" t="str">
            <v>Oxi-Phos (265 gal)</v>
          </cell>
          <cell r="F1800" t="str">
            <v>Gal</v>
          </cell>
          <cell r="G1800" t="str">
            <v>250 gal tote (1x250)</v>
          </cell>
          <cell r="H1800">
            <v>13.35</v>
          </cell>
          <cell r="I1800">
            <v>14.5</v>
          </cell>
          <cell r="J1800">
            <v>45809</v>
          </cell>
          <cell r="K1800" t="str">
            <v>nutrient</v>
          </cell>
        </row>
        <row r="1801">
          <cell r="E1801" t="str">
            <v>Oxi-Phos (265 gal)</v>
          </cell>
          <cell r="F1801" t="str">
            <v>Gal</v>
          </cell>
          <cell r="G1801" t="str">
            <v>250 gal tote (1x250)</v>
          </cell>
          <cell r="H1801">
            <v>14.5</v>
          </cell>
          <cell r="J1801">
            <v>45689</v>
          </cell>
          <cell r="K1801" t="str">
            <v>nutrient</v>
          </cell>
        </row>
        <row r="1802">
          <cell r="E1802" t="str">
            <v>Oxi-Phos (265 gal)</v>
          </cell>
          <cell r="F1802" t="str">
            <v>Gal</v>
          </cell>
          <cell r="G1802" t="str">
            <v>250 gal tote (1x250)</v>
          </cell>
          <cell r="H1802">
            <v>14.5</v>
          </cell>
          <cell r="J1802">
            <v>45689</v>
          </cell>
          <cell r="K1802" t="str">
            <v>nutrient</v>
          </cell>
        </row>
        <row r="1803">
          <cell r="E1803" t="str">
            <v>Oxi-Phos (265 gal)</v>
          </cell>
          <cell r="F1803" t="str">
            <v>Gal</v>
          </cell>
          <cell r="G1803" t="str">
            <v>250 gal tote (1x250)</v>
          </cell>
          <cell r="H1803">
            <v>16.5</v>
          </cell>
          <cell r="J1803">
            <v>45658</v>
          </cell>
          <cell r="K1803" t="str">
            <v>nutrient</v>
          </cell>
        </row>
        <row r="1804">
          <cell r="E1804" t="str">
            <v>Oxi-Phos (265 gal)</v>
          </cell>
          <cell r="F1804" t="str">
            <v>Gal</v>
          </cell>
          <cell r="G1804" t="str">
            <v>250 gal tote (1x250)</v>
          </cell>
          <cell r="H1804">
            <v>16.5</v>
          </cell>
          <cell r="J1804">
            <v>45658</v>
          </cell>
          <cell r="K1804" t="str">
            <v>nutrient</v>
          </cell>
        </row>
        <row r="1805">
          <cell r="E1805" t="str">
            <v>Performance 7-27-6 (2.5 gal)</v>
          </cell>
          <cell r="F1805" t="str">
            <v>Gal</v>
          </cell>
          <cell r="G1805" t="str">
            <v>180 gal plt (36 cs x (2x2.5))</v>
          </cell>
          <cell r="H1805">
            <v>15.65</v>
          </cell>
          <cell r="I1805">
            <v>17</v>
          </cell>
          <cell r="J1805">
            <v>45809</v>
          </cell>
          <cell r="K1805" t="str">
            <v>nutrient</v>
          </cell>
        </row>
        <row r="1806">
          <cell r="E1806" t="str">
            <v>Performance 7-27-6 (2.5 gal)</v>
          </cell>
          <cell r="F1806" t="str">
            <v>Gal</v>
          </cell>
          <cell r="G1806" t="str">
            <v>180 gal plt (36 cs x (2x2.5))</v>
          </cell>
          <cell r="H1806">
            <v>17</v>
          </cell>
          <cell r="J1806">
            <v>45809</v>
          </cell>
          <cell r="K1806" t="str">
            <v>nutrient</v>
          </cell>
        </row>
        <row r="1807">
          <cell r="E1807" t="str">
            <v>Performance 7-27-6 (2.5 gal)</v>
          </cell>
          <cell r="F1807" t="str">
            <v>Gal</v>
          </cell>
          <cell r="G1807" t="str">
            <v>180 gal plt (36 cs x (2x2.5))</v>
          </cell>
          <cell r="H1807">
            <v>17</v>
          </cell>
          <cell r="J1807">
            <v>45809</v>
          </cell>
          <cell r="K1807" t="str">
            <v>nutrient</v>
          </cell>
        </row>
        <row r="1808">
          <cell r="E1808" t="str">
            <v>Performance 7-27-6 (2.5 gal)</v>
          </cell>
          <cell r="F1808" t="str">
            <v>Gal</v>
          </cell>
          <cell r="G1808" t="str">
            <v>180 gal plt (36 cs x (2x2.5))</v>
          </cell>
          <cell r="H1808">
            <v>17</v>
          </cell>
          <cell r="J1808">
            <v>45809</v>
          </cell>
          <cell r="K1808" t="str">
            <v>nutrient</v>
          </cell>
        </row>
        <row r="1809">
          <cell r="E1809" t="str">
            <v>Performance 7-27-6 (2.5 gal)</v>
          </cell>
          <cell r="F1809" t="str">
            <v>Gal</v>
          </cell>
          <cell r="G1809" t="str">
            <v>180 gal plt (36 cs x (2x2.5))</v>
          </cell>
          <cell r="H1809">
            <v>17</v>
          </cell>
          <cell r="J1809">
            <v>45809</v>
          </cell>
          <cell r="K1809" t="str">
            <v>nutrient</v>
          </cell>
        </row>
        <row r="1810">
          <cell r="E1810" t="str">
            <v>Performance 7-27-6 (2.5 gal)</v>
          </cell>
          <cell r="F1810" t="str">
            <v>Gal</v>
          </cell>
          <cell r="G1810" t="str">
            <v>180 gal plt (36 cs x (2x2.5))</v>
          </cell>
          <cell r="H1810" t="str">
            <v>spot price</v>
          </cell>
          <cell r="J1810">
            <v>45809</v>
          </cell>
          <cell r="K1810" t="str">
            <v>nutrient</v>
          </cell>
        </row>
        <row r="1811">
          <cell r="E1811" t="str">
            <v>Performance 7-27-6 (2.5 gal)</v>
          </cell>
          <cell r="F1811" t="str">
            <v>Gal</v>
          </cell>
          <cell r="G1811" t="str">
            <v>180 gal plt (36 cs x (2x2.5))</v>
          </cell>
          <cell r="H1811">
            <v>17</v>
          </cell>
          <cell r="J1811">
            <v>45689</v>
          </cell>
          <cell r="K1811" t="str">
            <v>nutrient</v>
          </cell>
        </row>
        <row r="1812">
          <cell r="E1812" t="str">
            <v>Performance 7-27-6 (2.5 gal)</v>
          </cell>
          <cell r="F1812" t="str">
            <v>Gal</v>
          </cell>
          <cell r="G1812" t="str">
            <v>180 gal plt (36 cs x (2x2.5))</v>
          </cell>
          <cell r="H1812">
            <v>17</v>
          </cell>
          <cell r="J1812">
            <v>45689</v>
          </cell>
          <cell r="K1812" t="str">
            <v>nutrient</v>
          </cell>
        </row>
        <row r="1813">
          <cell r="E1813" t="str">
            <v>Performance 7-27-6 (2.5 gal)</v>
          </cell>
          <cell r="F1813" t="str">
            <v>Gal</v>
          </cell>
          <cell r="G1813" t="str">
            <v>180 gal plt (36 cs x (2x2.5))</v>
          </cell>
          <cell r="H1813">
            <v>17</v>
          </cell>
          <cell r="J1813">
            <v>45658</v>
          </cell>
          <cell r="K1813" t="str">
            <v>nutrient</v>
          </cell>
        </row>
        <row r="1814">
          <cell r="E1814" t="str">
            <v>Performance 7-27-6 (2.5 gal)</v>
          </cell>
          <cell r="F1814" t="str">
            <v>Gal</v>
          </cell>
          <cell r="G1814" t="str">
            <v>180 gal plt (36 cs x (2x2.5))</v>
          </cell>
          <cell r="H1814">
            <v>17</v>
          </cell>
          <cell r="J1814">
            <v>45658</v>
          </cell>
          <cell r="K1814" t="str">
            <v>nutrient</v>
          </cell>
        </row>
        <row r="1815">
          <cell r="E1815" t="str">
            <v>Performance 7-27-6 (265 gal)</v>
          </cell>
          <cell r="F1815" t="str">
            <v>Gal</v>
          </cell>
          <cell r="G1815" t="str">
            <v>265 gal tote (1x265)</v>
          </cell>
          <cell r="H1815">
            <v>13.8</v>
          </cell>
          <cell r="I1815">
            <v>15</v>
          </cell>
          <cell r="J1815">
            <v>45809</v>
          </cell>
          <cell r="K1815" t="str">
            <v>nutrient</v>
          </cell>
        </row>
        <row r="1816">
          <cell r="E1816" t="str">
            <v>Performance 7-27-6 (265 gal)</v>
          </cell>
          <cell r="F1816" t="str">
            <v>Gal</v>
          </cell>
          <cell r="G1816" t="str">
            <v>265 gal tote (1x265)</v>
          </cell>
          <cell r="H1816">
            <v>15</v>
          </cell>
          <cell r="J1816">
            <v>45809</v>
          </cell>
          <cell r="K1816" t="str">
            <v>nutrient</v>
          </cell>
        </row>
        <row r="1817">
          <cell r="E1817" t="str">
            <v>Performance 7-27-6 (265 gal)</v>
          </cell>
          <cell r="F1817" t="str">
            <v>Gal</v>
          </cell>
          <cell r="G1817" t="str">
            <v>265 gal tote (1x265)</v>
          </cell>
          <cell r="H1817">
            <v>15</v>
          </cell>
          <cell r="J1817">
            <v>45809</v>
          </cell>
          <cell r="K1817" t="str">
            <v>nutrient</v>
          </cell>
        </row>
        <row r="1818">
          <cell r="E1818" t="str">
            <v>Performance 7-27-6 (265 gal)</v>
          </cell>
          <cell r="F1818" t="str">
            <v>Gal</v>
          </cell>
          <cell r="G1818" t="str">
            <v>265 gal tote (1x265)</v>
          </cell>
          <cell r="H1818">
            <v>15</v>
          </cell>
          <cell r="J1818">
            <v>45809</v>
          </cell>
          <cell r="K1818" t="str">
            <v>nutrient</v>
          </cell>
        </row>
        <row r="1819">
          <cell r="E1819" t="str">
            <v>Performance 7-27-6 (265 gal)</v>
          </cell>
          <cell r="F1819" t="str">
            <v>Gal</v>
          </cell>
          <cell r="G1819" t="str">
            <v>265 gal tote (1x265)</v>
          </cell>
          <cell r="H1819">
            <v>15</v>
          </cell>
          <cell r="J1819">
            <v>45809</v>
          </cell>
          <cell r="K1819" t="str">
            <v>nutrient</v>
          </cell>
        </row>
        <row r="1820">
          <cell r="E1820" t="str">
            <v>Performance 7-27-6 (265 gal)</v>
          </cell>
          <cell r="F1820" t="str">
            <v>Gal</v>
          </cell>
          <cell r="G1820" t="str">
            <v>265 gal tote (1x265)</v>
          </cell>
          <cell r="H1820" t="str">
            <v>spot price</v>
          </cell>
          <cell r="J1820">
            <v>45809</v>
          </cell>
          <cell r="K1820" t="str">
            <v>nutrient</v>
          </cell>
        </row>
        <row r="1821">
          <cell r="E1821" t="str">
            <v>Performance 7-27-6 (265 gal)</v>
          </cell>
          <cell r="F1821" t="str">
            <v>Gal</v>
          </cell>
          <cell r="G1821" t="str">
            <v>265 gal tote (1x265)</v>
          </cell>
          <cell r="H1821">
            <v>15</v>
          </cell>
          <cell r="J1821">
            <v>45689</v>
          </cell>
          <cell r="K1821" t="str">
            <v>nutrient</v>
          </cell>
        </row>
        <row r="1822">
          <cell r="E1822" t="str">
            <v>Performance 7-27-6 (265 gal)</v>
          </cell>
          <cell r="F1822" t="str">
            <v>Gal</v>
          </cell>
          <cell r="G1822" t="str">
            <v>265 gal tote (1x265)</v>
          </cell>
          <cell r="H1822">
            <v>15</v>
          </cell>
          <cell r="J1822">
            <v>45689</v>
          </cell>
          <cell r="K1822" t="str">
            <v>nutrient</v>
          </cell>
        </row>
        <row r="1823">
          <cell r="E1823" t="str">
            <v>Performance 7-27-6 (265 gal)</v>
          </cell>
          <cell r="F1823" t="str">
            <v>Gal</v>
          </cell>
          <cell r="G1823" t="str">
            <v>265 gal tote (1x265)</v>
          </cell>
          <cell r="H1823">
            <v>15</v>
          </cell>
          <cell r="J1823">
            <v>45658</v>
          </cell>
          <cell r="K1823" t="str">
            <v>nutrient</v>
          </cell>
        </row>
        <row r="1824">
          <cell r="E1824" t="str">
            <v>Performance 7-27-6 (265 gal)</v>
          </cell>
          <cell r="F1824" t="str">
            <v>Gal</v>
          </cell>
          <cell r="G1824" t="str">
            <v>265 gal tote (1x265)</v>
          </cell>
          <cell r="H1824">
            <v>15</v>
          </cell>
          <cell r="J1824">
            <v>45658</v>
          </cell>
          <cell r="K1824" t="str">
            <v>nutrient</v>
          </cell>
        </row>
        <row r="1825">
          <cell r="E1825" t="str">
            <v>Performance 7-27-6 (bulk gal)</v>
          </cell>
          <cell r="F1825" t="str">
            <v>Gal</v>
          </cell>
          <cell r="G1825" t="str">
            <v>bulk</v>
          </cell>
          <cell r="H1825">
            <v>11.950000000000001</v>
          </cell>
          <cell r="I1825">
            <v>13</v>
          </cell>
          <cell r="J1825">
            <v>45809</v>
          </cell>
          <cell r="K1825" t="str">
            <v>nutrient</v>
          </cell>
        </row>
        <row r="1826">
          <cell r="E1826" t="str">
            <v>Performance 7-27-6 (bulk gal)</v>
          </cell>
          <cell r="F1826" t="str">
            <v>Gal</v>
          </cell>
          <cell r="G1826" t="str">
            <v>bulk</v>
          </cell>
          <cell r="H1826">
            <v>13</v>
          </cell>
          <cell r="J1826">
            <v>45809</v>
          </cell>
          <cell r="K1826" t="str">
            <v>nutrient</v>
          </cell>
        </row>
        <row r="1827">
          <cell r="E1827" t="str">
            <v>Performance 7-27-6 (bulk gal)</v>
          </cell>
          <cell r="F1827" t="str">
            <v>Gal</v>
          </cell>
          <cell r="G1827" t="str">
            <v>bulk</v>
          </cell>
          <cell r="H1827">
            <v>13</v>
          </cell>
          <cell r="J1827">
            <v>45809</v>
          </cell>
          <cell r="K1827" t="str">
            <v>nutrient</v>
          </cell>
        </row>
        <row r="1828">
          <cell r="E1828" t="str">
            <v>Performance 7-27-6 (bulk gal)</v>
          </cell>
          <cell r="F1828" t="str">
            <v>Gal</v>
          </cell>
          <cell r="G1828" t="str">
            <v>bulk</v>
          </cell>
          <cell r="H1828">
            <v>13</v>
          </cell>
          <cell r="J1828">
            <v>45809</v>
          </cell>
          <cell r="K1828" t="str">
            <v>nutrient</v>
          </cell>
        </row>
        <row r="1829">
          <cell r="E1829" t="str">
            <v>Performance 7-27-6 (bulk gal)</v>
          </cell>
          <cell r="F1829" t="str">
            <v>Gal</v>
          </cell>
          <cell r="G1829" t="str">
            <v>bulk</v>
          </cell>
          <cell r="H1829">
            <v>13</v>
          </cell>
          <cell r="J1829">
            <v>45809</v>
          </cell>
          <cell r="K1829" t="str">
            <v>nutrient</v>
          </cell>
        </row>
        <row r="1830">
          <cell r="E1830" t="str">
            <v>Performance 7-27-6 (bulk gal)</v>
          </cell>
          <cell r="F1830" t="str">
            <v>Gal</v>
          </cell>
          <cell r="G1830" t="str">
            <v>bulk</v>
          </cell>
          <cell r="H1830" t="str">
            <v>spot price</v>
          </cell>
          <cell r="J1830">
            <v>45809</v>
          </cell>
          <cell r="K1830" t="str">
            <v>nutrient</v>
          </cell>
        </row>
        <row r="1831">
          <cell r="E1831" t="str">
            <v>Performance 7-27-6 (bulk gal)</v>
          </cell>
          <cell r="F1831" t="str">
            <v>Gal</v>
          </cell>
          <cell r="G1831" t="str">
            <v>bulk</v>
          </cell>
          <cell r="H1831">
            <v>13</v>
          </cell>
          <cell r="J1831">
            <v>45689</v>
          </cell>
          <cell r="K1831" t="str">
            <v>nutrient</v>
          </cell>
        </row>
        <row r="1832">
          <cell r="E1832" t="str">
            <v>Performance 7-27-6 (bulk gal)</v>
          </cell>
          <cell r="F1832" t="str">
            <v>Gal</v>
          </cell>
          <cell r="G1832" t="str">
            <v>bulk</v>
          </cell>
          <cell r="H1832">
            <v>13</v>
          </cell>
          <cell r="J1832">
            <v>45689</v>
          </cell>
          <cell r="K1832" t="str">
            <v>nutrient</v>
          </cell>
        </row>
        <row r="1833">
          <cell r="E1833" t="str">
            <v>Performance 7-27-6 (bulk gal)</v>
          </cell>
          <cell r="F1833" t="str">
            <v>Gal</v>
          </cell>
          <cell r="G1833" t="str">
            <v>bulk</v>
          </cell>
          <cell r="H1833">
            <v>13</v>
          </cell>
          <cell r="J1833">
            <v>45658</v>
          </cell>
          <cell r="K1833" t="str">
            <v>nutrient</v>
          </cell>
        </row>
        <row r="1834">
          <cell r="E1834" t="str">
            <v>Performance 7-27-6 (bulk gal)</v>
          </cell>
          <cell r="F1834" t="str">
            <v>Gal</v>
          </cell>
          <cell r="G1834" t="str">
            <v>bulk</v>
          </cell>
          <cell r="H1834">
            <v>13</v>
          </cell>
          <cell r="J1834">
            <v>45658</v>
          </cell>
          <cell r="K1834" t="str">
            <v>nutrient</v>
          </cell>
        </row>
        <row r="1835">
          <cell r="E1835" t="str">
            <v>Phree-uP (2.5 gal)</v>
          </cell>
          <cell r="F1835" t="str">
            <v>Gal</v>
          </cell>
          <cell r="G1835" t="str">
            <v>180 gal plt (36 cs x (2x2.5))</v>
          </cell>
          <cell r="H1835">
            <v>146.25</v>
          </cell>
          <cell r="I1835">
            <v>182.75</v>
          </cell>
          <cell r="J1835">
            <v>45809</v>
          </cell>
          <cell r="K1835" t="str">
            <v>fertilizer enhancer</v>
          </cell>
        </row>
        <row r="1836">
          <cell r="E1836" t="str">
            <v>Phree-uP (2.5 gal)</v>
          </cell>
          <cell r="F1836" t="str">
            <v>Gal</v>
          </cell>
          <cell r="G1836" t="str">
            <v>180 gal plt (36 cs x (2x2.5))</v>
          </cell>
          <cell r="H1836">
            <v>146.25</v>
          </cell>
          <cell r="I1836">
            <v>182.75</v>
          </cell>
          <cell r="J1836">
            <v>45809</v>
          </cell>
          <cell r="K1836" t="str">
            <v>fertilizer enhancer</v>
          </cell>
        </row>
        <row r="1837">
          <cell r="E1837" t="str">
            <v>Phree-uP (2.5 gal)</v>
          </cell>
          <cell r="F1837" t="str">
            <v>Gal</v>
          </cell>
          <cell r="G1837" t="str">
            <v>180 gal plt (36 cs x (2x2.5))</v>
          </cell>
          <cell r="H1837">
            <v>146.25</v>
          </cell>
          <cell r="I1837">
            <v>182.75</v>
          </cell>
          <cell r="J1837">
            <v>45809</v>
          </cell>
          <cell r="K1837" t="str">
            <v>fertilizer enhancer</v>
          </cell>
        </row>
        <row r="1838">
          <cell r="E1838" t="str">
            <v>Phree-uP (2.5 gal)</v>
          </cell>
          <cell r="F1838" t="str">
            <v>Gal</v>
          </cell>
          <cell r="G1838" t="str">
            <v>180 gal plt (36 cs x (2x2.5))</v>
          </cell>
          <cell r="H1838">
            <v>157.95000000000002</v>
          </cell>
          <cell r="I1838">
            <v>182.75</v>
          </cell>
          <cell r="J1838">
            <v>45809</v>
          </cell>
          <cell r="K1838" t="str">
            <v>fertilizer enhancer</v>
          </cell>
        </row>
        <row r="1839">
          <cell r="E1839" t="str">
            <v>Phree-uP (2.5 gal)</v>
          </cell>
          <cell r="F1839" t="str">
            <v>Gal</v>
          </cell>
          <cell r="G1839" t="str">
            <v>180 gal plt (36 cs x (2x2.5))</v>
          </cell>
          <cell r="H1839">
            <v>146.25</v>
          </cell>
          <cell r="I1839">
            <v>182.75</v>
          </cell>
          <cell r="J1839">
            <v>45809</v>
          </cell>
          <cell r="K1839" t="str">
            <v>fertilizer enhancer</v>
          </cell>
        </row>
        <row r="1840">
          <cell r="E1840" t="str">
            <v>Phree-uP (2.5 gal)</v>
          </cell>
          <cell r="F1840" t="str">
            <v>Gal</v>
          </cell>
          <cell r="G1840" t="str">
            <v>180 gal plt (36 cs x (2x2.5))</v>
          </cell>
          <cell r="H1840">
            <v>159</v>
          </cell>
          <cell r="J1840">
            <v>45809</v>
          </cell>
          <cell r="K1840" t="str">
            <v>fertilizer enhancer</v>
          </cell>
        </row>
        <row r="1841">
          <cell r="E1841" t="str">
            <v>Phree-uP (2.5 gal)</v>
          </cell>
          <cell r="F1841" t="str">
            <v>Gal</v>
          </cell>
          <cell r="G1841" t="str">
            <v>180 gal plt (36 cs x (2x2.5))</v>
          </cell>
          <cell r="H1841">
            <v>159</v>
          </cell>
          <cell r="I1841">
            <v>182.75</v>
          </cell>
          <cell r="J1841">
            <v>45809</v>
          </cell>
          <cell r="K1841" t="str">
            <v>fertilizer enhancer</v>
          </cell>
        </row>
        <row r="1842">
          <cell r="E1842" t="str">
            <v>Phree-uP (2.5 gal)</v>
          </cell>
          <cell r="F1842" t="str">
            <v>Gal</v>
          </cell>
          <cell r="G1842" t="str">
            <v>180 gal plt (36 cs x (2x2.5))</v>
          </cell>
          <cell r="H1842">
            <v>159</v>
          </cell>
          <cell r="J1842">
            <v>45809</v>
          </cell>
          <cell r="K1842" t="str">
            <v>fertilizer enhancer</v>
          </cell>
        </row>
        <row r="1843">
          <cell r="E1843" t="str">
            <v>Phree-uP (2.5 gal)</v>
          </cell>
          <cell r="F1843" t="str">
            <v>Gal</v>
          </cell>
          <cell r="G1843" t="str">
            <v>180 gal plt (36 cs x (2x2.5))</v>
          </cell>
          <cell r="H1843">
            <v>159</v>
          </cell>
          <cell r="J1843">
            <v>45809</v>
          </cell>
          <cell r="K1843" t="str">
            <v>fertilizer enhancer</v>
          </cell>
        </row>
        <row r="1844">
          <cell r="E1844" t="str">
            <v>Phree-uP (2.5 gal)</v>
          </cell>
          <cell r="F1844" t="str">
            <v>Gal</v>
          </cell>
          <cell r="G1844" t="str">
            <v>180 gal plt (36 cs x (2x2.5))</v>
          </cell>
          <cell r="H1844">
            <v>159</v>
          </cell>
          <cell r="J1844">
            <v>45809</v>
          </cell>
          <cell r="K1844" t="str">
            <v>fertilizer enhancer</v>
          </cell>
        </row>
        <row r="1845">
          <cell r="E1845" t="str">
            <v>Phree-uP (2.5 gal)</v>
          </cell>
          <cell r="F1845" t="str">
            <v>Gal</v>
          </cell>
          <cell r="G1845" t="str">
            <v>180 gal plt (36 cs x (2x2.5))</v>
          </cell>
          <cell r="H1845">
            <v>159</v>
          </cell>
          <cell r="I1845">
            <v>182.75</v>
          </cell>
          <cell r="J1845">
            <v>45809</v>
          </cell>
          <cell r="K1845" t="str">
            <v>fertilizer enhancer</v>
          </cell>
        </row>
        <row r="1846">
          <cell r="E1846" t="str">
            <v>Phree-uP (2.5 gal)</v>
          </cell>
          <cell r="F1846" t="str">
            <v>Gal</v>
          </cell>
          <cell r="G1846" t="str">
            <v>180 gal plt (36 cs x (2x2.5))</v>
          </cell>
          <cell r="H1846">
            <v>159</v>
          </cell>
          <cell r="J1846">
            <v>45809</v>
          </cell>
          <cell r="K1846" t="str">
            <v>fertilizer enhancer</v>
          </cell>
        </row>
        <row r="1847">
          <cell r="E1847" t="str">
            <v>Phree-uP (2.5 gal)</v>
          </cell>
          <cell r="F1847" t="str">
            <v>Gal</v>
          </cell>
          <cell r="G1847" t="str">
            <v>180 gal plt (36 cs x (2x2.5))</v>
          </cell>
          <cell r="H1847">
            <v>146.25</v>
          </cell>
          <cell r="I1847">
            <v>164.48</v>
          </cell>
          <cell r="J1847">
            <v>45809</v>
          </cell>
          <cell r="K1847" t="str">
            <v>fertilizer enhancer</v>
          </cell>
        </row>
        <row r="1848">
          <cell r="E1848" t="str">
            <v>Phree-uP (2.5 gal)</v>
          </cell>
          <cell r="F1848" t="str">
            <v>Gal</v>
          </cell>
          <cell r="G1848" t="str">
            <v>180 gal plt (36 cs x (2x2.5))</v>
          </cell>
          <cell r="H1848">
            <v>159</v>
          </cell>
          <cell r="J1848">
            <v>45689</v>
          </cell>
          <cell r="K1848" t="str">
            <v>fertilizer enhancer</v>
          </cell>
        </row>
        <row r="1849">
          <cell r="E1849" t="str">
            <v>Phree-uP (2.5 gal)</v>
          </cell>
          <cell r="F1849" t="str">
            <v>Gal</v>
          </cell>
          <cell r="G1849" t="str">
            <v>180 gal plt (36 cs x (2x2.5))</v>
          </cell>
          <cell r="H1849">
            <v>159</v>
          </cell>
          <cell r="J1849">
            <v>45689</v>
          </cell>
          <cell r="K1849" t="str">
            <v>fertilizer enhancer</v>
          </cell>
        </row>
        <row r="1850">
          <cell r="E1850" t="str">
            <v>Phree-uP (2.5 gal)</v>
          </cell>
          <cell r="F1850" t="str">
            <v>Gal</v>
          </cell>
          <cell r="G1850" t="str">
            <v>180 gal plt (36 cs x (2x2.5))</v>
          </cell>
          <cell r="H1850">
            <v>159</v>
          </cell>
          <cell r="J1850">
            <v>45839</v>
          </cell>
          <cell r="K1850" t="str">
            <v>fertilizer enhancer</v>
          </cell>
        </row>
        <row r="1851">
          <cell r="E1851" t="str">
            <v>Phree-uP (2.5 gal)</v>
          </cell>
          <cell r="F1851" t="str">
            <v>Gal</v>
          </cell>
          <cell r="G1851" t="str">
            <v>180 gal plt (36 cs x (2x2.5))</v>
          </cell>
          <cell r="H1851">
            <v>159</v>
          </cell>
          <cell r="J1851">
            <v>45658</v>
          </cell>
          <cell r="K1851" t="str">
            <v>fertilizer enhancer</v>
          </cell>
        </row>
        <row r="1852">
          <cell r="E1852" t="str">
            <v>Phree-uP (250 gal)</v>
          </cell>
          <cell r="F1852" t="str">
            <v>Gal</v>
          </cell>
          <cell r="G1852" t="str">
            <v>250 gal tote (1x250)</v>
          </cell>
          <cell r="H1852">
            <v>144</v>
          </cell>
          <cell r="I1852">
            <v>180</v>
          </cell>
          <cell r="J1852">
            <v>45809</v>
          </cell>
          <cell r="K1852" t="str">
            <v>fertilizer enhancer</v>
          </cell>
        </row>
        <row r="1853">
          <cell r="E1853" t="str">
            <v>Phree-uP (250 gal)</v>
          </cell>
          <cell r="F1853" t="str">
            <v>Gal</v>
          </cell>
          <cell r="G1853" t="str">
            <v>250 gal tote (1x250)</v>
          </cell>
          <cell r="H1853">
            <v>144</v>
          </cell>
          <cell r="I1853">
            <v>180</v>
          </cell>
          <cell r="J1853">
            <v>45809</v>
          </cell>
          <cell r="K1853" t="str">
            <v>fertilizer enhancer</v>
          </cell>
        </row>
        <row r="1854">
          <cell r="E1854" t="str">
            <v>Phree-uP (250 gal)</v>
          </cell>
          <cell r="F1854" t="str">
            <v>Gal</v>
          </cell>
          <cell r="G1854" t="str">
            <v>250 gal tote (1x250)</v>
          </cell>
          <cell r="H1854">
            <v>144</v>
          </cell>
          <cell r="I1854">
            <v>180</v>
          </cell>
          <cell r="J1854">
            <v>45809</v>
          </cell>
          <cell r="K1854" t="str">
            <v>fertilizer enhancer</v>
          </cell>
        </row>
        <row r="1855">
          <cell r="E1855" t="str">
            <v>Phree-uP (250 gal)</v>
          </cell>
          <cell r="F1855" t="str">
            <v>Gal</v>
          </cell>
          <cell r="G1855" t="str">
            <v>250 gal tote (1x250)</v>
          </cell>
          <cell r="H1855">
            <v>155.52000000000001</v>
          </cell>
          <cell r="I1855">
            <v>180</v>
          </cell>
          <cell r="J1855">
            <v>45809</v>
          </cell>
          <cell r="K1855" t="str">
            <v>fertilizer enhancer</v>
          </cell>
        </row>
        <row r="1856">
          <cell r="E1856" t="str">
            <v>Phree-uP (250 gal)</v>
          </cell>
          <cell r="F1856" t="str">
            <v>Gal</v>
          </cell>
          <cell r="G1856" t="str">
            <v>250 gal tote (1x250)</v>
          </cell>
          <cell r="H1856">
            <v>144</v>
          </cell>
          <cell r="I1856">
            <v>180</v>
          </cell>
          <cell r="J1856">
            <v>45809</v>
          </cell>
          <cell r="K1856" t="str">
            <v>fertilizer enhancer</v>
          </cell>
        </row>
        <row r="1857">
          <cell r="E1857" t="str">
            <v>Phree-uP (250 gal)</v>
          </cell>
          <cell r="F1857" t="str">
            <v>Gal</v>
          </cell>
          <cell r="G1857" t="str">
            <v>250 gal tote (1x250)</v>
          </cell>
          <cell r="H1857">
            <v>156.5</v>
          </cell>
          <cell r="J1857">
            <v>45809</v>
          </cell>
          <cell r="K1857" t="str">
            <v>fertilizer enhancer</v>
          </cell>
        </row>
        <row r="1858">
          <cell r="E1858" t="str">
            <v>Phree-uP (250 gal)</v>
          </cell>
          <cell r="F1858" t="str">
            <v>Gal</v>
          </cell>
          <cell r="G1858" t="str">
            <v>250 gal tote (1x250)</v>
          </cell>
          <cell r="H1858">
            <v>156.5</v>
          </cell>
          <cell r="I1858">
            <v>180</v>
          </cell>
          <cell r="J1858">
            <v>45809</v>
          </cell>
          <cell r="K1858" t="str">
            <v>fertilizer enhancer</v>
          </cell>
        </row>
        <row r="1859">
          <cell r="E1859" t="str">
            <v>Phree-uP (250 gal)</v>
          </cell>
          <cell r="F1859" t="str">
            <v>Gal</v>
          </cell>
          <cell r="G1859" t="str">
            <v>250 gal tote (1x250)</v>
          </cell>
          <cell r="H1859">
            <v>156.5</v>
          </cell>
          <cell r="J1859">
            <v>45809</v>
          </cell>
          <cell r="K1859" t="str">
            <v>fertilizer enhancer</v>
          </cell>
        </row>
        <row r="1860">
          <cell r="E1860" t="str">
            <v>Phree-uP (250 gal)</v>
          </cell>
          <cell r="F1860" t="str">
            <v>Gal</v>
          </cell>
          <cell r="G1860" t="str">
            <v>250 gal tote (1x250)</v>
          </cell>
          <cell r="H1860">
            <v>156.5</v>
          </cell>
          <cell r="J1860">
            <v>45809</v>
          </cell>
          <cell r="K1860" t="str">
            <v>fertilizer enhancer</v>
          </cell>
        </row>
        <row r="1861">
          <cell r="E1861" t="str">
            <v>Phree-uP (250 gal)</v>
          </cell>
          <cell r="F1861" t="str">
            <v>Gal</v>
          </cell>
          <cell r="G1861" t="str">
            <v>250 gal tote (1x250)</v>
          </cell>
          <cell r="H1861">
            <v>156.5</v>
          </cell>
          <cell r="J1861">
            <v>45809</v>
          </cell>
          <cell r="K1861" t="str">
            <v>fertilizer enhancer</v>
          </cell>
        </row>
        <row r="1862">
          <cell r="E1862" t="str">
            <v>Phree-uP (250 gal)</v>
          </cell>
          <cell r="F1862" t="str">
            <v>Gal</v>
          </cell>
          <cell r="G1862" t="str">
            <v>250 gal tote (1x250)</v>
          </cell>
          <cell r="H1862">
            <v>156.5</v>
          </cell>
          <cell r="J1862">
            <v>45809</v>
          </cell>
          <cell r="K1862" t="str">
            <v>fertilizer enhancer</v>
          </cell>
        </row>
        <row r="1863">
          <cell r="E1863" t="str">
            <v>Phree-uP (250 gal)</v>
          </cell>
          <cell r="F1863" t="str">
            <v>Gal</v>
          </cell>
          <cell r="G1863" t="str">
            <v>250 gal tote (1x250)</v>
          </cell>
          <cell r="H1863">
            <v>156.5</v>
          </cell>
          <cell r="J1863">
            <v>45809</v>
          </cell>
          <cell r="K1863" t="str">
            <v>fertilizer enhancer</v>
          </cell>
        </row>
        <row r="1864">
          <cell r="E1864" t="str">
            <v>Phree-uP (250 gal)</v>
          </cell>
          <cell r="F1864" t="str">
            <v>Gal</v>
          </cell>
          <cell r="G1864" t="str">
            <v>250 gal tote (1x250)</v>
          </cell>
          <cell r="H1864">
            <v>144</v>
          </cell>
          <cell r="I1864">
            <v>162</v>
          </cell>
          <cell r="J1864">
            <v>45809</v>
          </cell>
          <cell r="K1864" t="str">
            <v>fertilizer enhancer</v>
          </cell>
        </row>
        <row r="1865">
          <cell r="E1865" t="str">
            <v>Phree-uP (250 gal)</v>
          </cell>
          <cell r="F1865" t="str">
            <v>Gal</v>
          </cell>
          <cell r="G1865" t="str">
            <v>250 gal tote (1x250)</v>
          </cell>
          <cell r="H1865">
            <v>156.5</v>
          </cell>
          <cell r="J1865">
            <v>45689</v>
          </cell>
          <cell r="K1865" t="str">
            <v>fertilizer enhancer</v>
          </cell>
        </row>
        <row r="1866">
          <cell r="E1866" t="str">
            <v>Phree-uP (250 gal)</v>
          </cell>
          <cell r="F1866" t="str">
            <v>Gal</v>
          </cell>
          <cell r="G1866" t="str">
            <v>250 gal tote (1x250)</v>
          </cell>
          <cell r="H1866">
            <v>156.5</v>
          </cell>
          <cell r="J1866">
            <v>45689</v>
          </cell>
          <cell r="K1866" t="str">
            <v>fertilizer enhancer</v>
          </cell>
        </row>
        <row r="1867">
          <cell r="E1867" t="str">
            <v>Phree-uP (250 gal)</v>
          </cell>
          <cell r="F1867" t="str">
            <v>Gal</v>
          </cell>
          <cell r="G1867" t="str">
            <v>250 gal tote (1x250)</v>
          </cell>
          <cell r="H1867">
            <v>156.5</v>
          </cell>
          <cell r="J1867">
            <v>45839</v>
          </cell>
          <cell r="K1867" t="str">
            <v>fertilizer enhancer</v>
          </cell>
        </row>
        <row r="1868">
          <cell r="E1868" t="str">
            <v>Phree-uP (250 gal)</v>
          </cell>
          <cell r="F1868" t="str">
            <v>Gal</v>
          </cell>
          <cell r="G1868" t="str">
            <v>250 gal tote (1x250)</v>
          </cell>
          <cell r="H1868">
            <v>156.5</v>
          </cell>
          <cell r="J1868">
            <v>45658</v>
          </cell>
          <cell r="K1868" t="str">
            <v>fertilizer enhancer</v>
          </cell>
        </row>
        <row r="1869">
          <cell r="E1869" t="str">
            <v>pitPRO (2.5 gal)</v>
          </cell>
          <cell r="F1869" t="str">
            <v>Gal</v>
          </cell>
          <cell r="G1869" t="str">
            <v>180 gal plt (36 cs x (2x2.5))</v>
          </cell>
          <cell r="H1869">
            <v>74.5</v>
          </cell>
          <cell r="I1869">
            <v>87.25</v>
          </cell>
          <cell r="J1869">
            <v>45809</v>
          </cell>
          <cell r="K1869" t="str">
            <v>fertilizer enhancer</v>
          </cell>
        </row>
        <row r="1870">
          <cell r="E1870" t="str">
            <v>pitPRO (2.5 gal)</v>
          </cell>
          <cell r="F1870" t="str">
            <v>Gal</v>
          </cell>
          <cell r="G1870" t="str">
            <v>180 gal plt (36 cs x (2x2.5))</v>
          </cell>
          <cell r="H1870">
            <v>74.5</v>
          </cell>
          <cell r="I1870">
            <v>87.25</v>
          </cell>
          <cell r="J1870">
            <v>45809</v>
          </cell>
          <cell r="K1870" t="str">
            <v>fertilizer enhancer</v>
          </cell>
        </row>
        <row r="1871">
          <cell r="E1871" t="str">
            <v>pitPRO (2.5 gal)</v>
          </cell>
          <cell r="F1871" t="str">
            <v>Gal</v>
          </cell>
          <cell r="G1871" t="str">
            <v>180 gal plt (36 cs x (2x2.5))</v>
          </cell>
          <cell r="H1871">
            <v>74.5</v>
          </cell>
          <cell r="I1871">
            <v>87.25</v>
          </cell>
          <cell r="J1871">
            <v>45809</v>
          </cell>
          <cell r="K1871" t="str">
            <v>fertilizer enhancer</v>
          </cell>
        </row>
        <row r="1872">
          <cell r="E1872" t="str">
            <v>pitPRO (2.5 gal)</v>
          </cell>
          <cell r="F1872" t="str">
            <v>Gal</v>
          </cell>
          <cell r="G1872" t="str">
            <v>180 gal plt (36 cs x (2x2.5))</v>
          </cell>
          <cell r="H1872">
            <v>80.460000000000008</v>
          </cell>
          <cell r="I1872">
            <v>87.25</v>
          </cell>
          <cell r="J1872">
            <v>45809</v>
          </cell>
          <cell r="K1872" t="str">
            <v>fertilizer enhancer</v>
          </cell>
        </row>
        <row r="1873">
          <cell r="E1873" t="str">
            <v>pitPRO (2.5 gal)</v>
          </cell>
          <cell r="F1873" t="str">
            <v>Gal</v>
          </cell>
          <cell r="G1873" t="str">
            <v>180 gal plt (36 cs x (2x2.5))</v>
          </cell>
          <cell r="H1873">
            <v>74.5</v>
          </cell>
          <cell r="I1873">
            <v>87.25</v>
          </cell>
          <cell r="J1873">
            <v>45809</v>
          </cell>
          <cell r="K1873" t="str">
            <v>fertilizer enhancer</v>
          </cell>
        </row>
        <row r="1874">
          <cell r="E1874" t="str">
            <v>pitPRO (2.5 gal)</v>
          </cell>
          <cell r="F1874" t="str">
            <v>Gal</v>
          </cell>
          <cell r="G1874" t="str">
            <v>180 gal plt (36 cs x (2x2.5))</v>
          </cell>
          <cell r="H1874">
            <v>80.5</v>
          </cell>
          <cell r="J1874">
            <v>45809</v>
          </cell>
          <cell r="K1874" t="str">
            <v>fertilizer enhancer</v>
          </cell>
        </row>
        <row r="1875">
          <cell r="E1875" t="str">
            <v>pitPRO (2.5 gal)</v>
          </cell>
          <cell r="F1875" t="str">
            <v>Gal</v>
          </cell>
          <cell r="G1875" t="str">
            <v>180 gal plt (36 cs x (2x2.5))</v>
          </cell>
          <cell r="H1875">
            <v>80.5</v>
          </cell>
          <cell r="I1875">
            <v>87.25</v>
          </cell>
          <cell r="J1875">
            <v>45809</v>
          </cell>
          <cell r="K1875" t="str">
            <v>fertilizer enhancer</v>
          </cell>
        </row>
        <row r="1876">
          <cell r="E1876" t="str">
            <v>pitPRO (2.5 gal)</v>
          </cell>
          <cell r="F1876" t="str">
            <v>Gal</v>
          </cell>
          <cell r="G1876" t="str">
            <v>180 gal plt (36 cs x (2x2.5))</v>
          </cell>
          <cell r="H1876">
            <v>80.5</v>
          </cell>
          <cell r="J1876">
            <v>45809</v>
          </cell>
          <cell r="K1876" t="str">
            <v>fertilizer enhancer</v>
          </cell>
        </row>
        <row r="1877">
          <cell r="E1877" t="str">
            <v>pitPRO (2.5 gal)</v>
          </cell>
          <cell r="F1877" t="str">
            <v>Gal</v>
          </cell>
          <cell r="G1877" t="str">
            <v>180 gal plt (36 cs x (2x2.5))</v>
          </cell>
          <cell r="H1877">
            <v>80.5</v>
          </cell>
          <cell r="J1877">
            <v>45809</v>
          </cell>
          <cell r="K1877" t="str">
            <v>fertilizer enhancer</v>
          </cell>
        </row>
        <row r="1878">
          <cell r="E1878" t="str">
            <v>pitPRO (2.5 gal)</v>
          </cell>
          <cell r="F1878" t="str">
            <v>Gal</v>
          </cell>
          <cell r="G1878" t="str">
            <v>180 gal plt (36 cs x (2x2.5))</v>
          </cell>
          <cell r="H1878">
            <v>80.5</v>
          </cell>
          <cell r="J1878">
            <v>45809</v>
          </cell>
          <cell r="K1878" t="str">
            <v>fertilizer enhancer</v>
          </cell>
        </row>
        <row r="1879">
          <cell r="E1879" t="str">
            <v>pitPRO (2.5 gal)</v>
          </cell>
          <cell r="F1879" t="str">
            <v>Gal</v>
          </cell>
          <cell r="G1879" t="str">
            <v>180 gal plt (36 cs x (2x2.5))</v>
          </cell>
          <cell r="H1879">
            <v>74.5</v>
          </cell>
          <cell r="I1879">
            <v>87.25</v>
          </cell>
          <cell r="J1879">
            <v>45809</v>
          </cell>
          <cell r="K1879" t="str">
            <v>fertilizer enhancer</v>
          </cell>
        </row>
        <row r="1880">
          <cell r="E1880" t="str">
            <v>pitPRO (2.5 gal)</v>
          </cell>
          <cell r="F1880" t="str">
            <v>Gal</v>
          </cell>
          <cell r="G1880" t="str">
            <v>180 gal plt (36 cs x (2x2.5))</v>
          </cell>
          <cell r="H1880">
            <v>80.5</v>
          </cell>
          <cell r="J1880">
            <v>45809</v>
          </cell>
          <cell r="K1880" t="str">
            <v>fertilizer enhancer</v>
          </cell>
        </row>
        <row r="1881">
          <cell r="E1881" t="str">
            <v>pitPRO (2.5 gal)</v>
          </cell>
          <cell r="F1881" t="str">
            <v>Gal</v>
          </cell>
          <cell r="G1881" t="str">
            <v>180 gal plt (36 cs x (2x2.5))</v>
          </cell>
          <cell r="H1881">
            <v>74.5</v>
          </cell>
          <cell r="I1881">
            <v>87.25</v>
          </cell>
          <cell r="J1881">
            <v>45809</v>
          </cell>
          <cell r="K1881" t="str">
            <v>fertilizer enhancer</v>
          </cell>
        </row>
        <row r="1882">
          <cell r="E1882" t="str">
            <v>pitPRO (2.5 gal)</v>
          </cell>
          <cell r="F1882" t="str">
            <v>Gal</v>
          </cell>
          <cell r="G1882" t="str">
            <v>180 gal plt (36 cs x (2x2.5))</v>
          </cell>
          <cell r="H1882">
            <v>80.5</v>
          </cell>
          <cell r="J1882">
            <v>45689</v>
          </cell>
          <cell r="K1882" t="str">
            <v>fertilizer enhancer</v>
          </cell>
        </row>
        <row r="1883">
          <cell r="E1883" t="str">
            <v>pitPRO (2.5 gal)</v>
          </cell>
          <cell r="F1883" t="str">
            <v>Gal</v>
          </cell>
          <cell r="G1883" t="str">
            <v>180 gal plt (36 cs x (2x2.5))</v>
          </cell>
          <cell r="H1883">
            <v>80.5</v>
          </cell>
          <cell r="J1883">
            <v>45689</v>
          </cell>
          <cell r="K1883" t="str">
            <v>fertilizer enhancer</v>
          </cell>
        </row>
        <row r="1884">
          <cell r="E1884" t="str">
            <v>pitPRO (2.5 gal)</v>
          </cell>
          <cell r="F1884" t="str">
            <v>Gal</v>
          </cell>
          <cell r="G1884" t="str">
            <v>180 gal plt (36 cs x (2x2.5))</v>
          </cell>
          <cell r="H1884">
            <v>80.5</v>
          </cell>
          <cell r="J1884">
            <v>45839</v>
          </cell>
          <cell r="K1884" t="str">
            <v>fertilizer enhancer</v>
          </cell>
        </row>
        <row r="1885">
          <cell r="E1885" t="str">
            <v>pitPRO (250 gal)</v>
          </cell>
          <cell r="F1885" t="str">
            <v>Gal</v>
          </cell>
          <cell r="G1885" t="str">
            <v>250 gal tote (1x250)</v>
          </cell>
          <cell r="H1885">
            <v>72.25</v>
          </cell>
          <cell r="I1885">
            <v>84.25</v>
          </cell>
          <cell r="J1885">
            <v>45809</v>
          </cell>
          <cell r="K1885" t="str">
            <v>fertilizer enhancer</v>
          </cell>
        </row>
        <row r="1886">
          <cell r="E1886" t="str">
            <v>pitPRO (250 gal)</v>
          </cell>
          <cell r="F1886" t="str">
            <v>Gal</v>
          </cell>
          <cell r="G1886" t="str">
            <v>250 gal tote (1x250)</v>
          </cell>
          <cell r="H1886">
            <v>72.25</v>
          </cell>
          <cell r="I1886">
            <v>84.25</v>
          </cell>
          <cell r="J1886">
            <v>45809</v>
          </cell>
          <cell r="K1886" t="str">
            <v>fertilizer enhancer</v>
          </cell>
        </row>
        <row r="1887">
          <cell r="E1887" t="str">
            <v>pitPRO (250 gal)</v>
          </cell>
          <cell r="F1887" t="str">
            <v>Gal</v>
          </cell>
          <cell r="G1887" t="str">
            <v>250 gal tote (1x250)</v>
          </cell>
          <cell r="H1887">
            <v>72.25</v>
          </cell>
          <cell r="I1887">
            <v>84.25</v>
          </cell>
          <cell r="J1887">
            <v>45809</v>
          </cell>
          <cell r="K1887" t="str">
            <v>fertilizer enhancer</v>
          </cell>
        </row>
        <row r="1888">
          <cell r="E1888" t="str">
            <v>pitPRO (250 gal)</v>
          </cell>
          <cell r="F1888" t="str">
            <v>Gal</v>
          </cell>
          <cell r="G1888" t="str">
            <v>250 gal tote (1x250)</v>
          </cell>
          <cell r="H1888">
            <v>78.03</v>
          </cell>
          <cell r="I1888">
            <v>84.25</v>
          </cell>
          <cell r="J1888">
            <v>45809</v>
          </cell>
          <cell r="K1888" t="str">
            <v>fertilizer enhancer</v>
          </cell>
        </row>
        <row r="1889">
          <cell r="E1889" t="str">
            <v>pitPRO (250 gal)</v>
          </cell>
          <cell r="F1889" t="str">
            <v>Gal</v>
          </cell>
          <cell r="G1889" t="str">
            <v>250 gal tote (1x250)</v>
          </cell>
          <cell r="H1889">
            <v>72.25</v>
          </cell>
          <cell r="I1889">
            <v>84.25</v>
          </cell>
          <cell r="J1889">
            <v>45809</v>
          </cell>
          <cell r="K1889" t="str">
            <v>fertilizer enhancer</v>
          </cell>
        </row>
        <row r="1890">
          <cell r="E1890" t="str">
            <v>pitPRO (250 gal)</v>
          </cell>
          <cell r="F1890" t="str">
            <v>Gal</v>
          </cell>
          <cell r="G1890" t="str">
            <v>250 gal tote (1x250)</v>
          </cell>
          <cell r="H1890">
            <v>78.5</v>
          </cell>
          <cell r="J1890">
            <v>45809</v>
          </cell>
          <cell r="K1890" t="str">
            <v>fertilizer enhancer</v>
          </cell>
        </row>
        <row r="1891">
          <cell r="E1891" t="str">
            <v>pitPRO (250 gal)</v>
          </cell>
          <cell r="F1891" t="str">
            <v>Gal</v>
          </cell>
          <cell r="G1891" t="str">
            <v>250 gal tote (1x250)</v>
          </cell>
          <cell r="H1891">
            <v>78.5</v>
          </cell>
          <cell r="I1891">
            <v>84.25</v>
          </cell>
          <cell r="J1891">
            <v>45809</v>
          </cell>
          <cell r="K1891" t="str">
            <v>fertilizer enhancer</v>
          </cell>
        </row>
        <row r="1892">
          <cell r="E1892" t="str">
            <v>pitPRO (250 gal)</v>
          </cell>
          <cell r="F1892" t="str">
            <v>Gal</v>
          </cell>
          <cell r="G1892" t="str">
            <v>250 gal tote (1x250)</v>
          </cell>
          <cell r="H1892">
            <v>78.5</v>
          </cell>
          <cell r="J1892">
            <v>45809</v>
          </cell>
          <cell r="K1892" t="str">
            <v>fertilizer enhancer</v>
          </cell>
        </row>
        <row r="1893">
          <cell r="E1893" t="str">
            <v>pitPRO (250 gal)</v>
          </cell>
          <cell r="F1893" t="str">
            <v>Gal</v>
          </cell>
          <cell r="G1893" t="str">
            <v>250 gal tote (1x250)</v>
          </cell>
          <cell r="H1893">
            <v>78.5</v>
          </cell>
          <cell r="J1893">
            <v>45809</v>
          </cell>
          <cell r="K1893" t="str">
            <v>fertilizer enhancer</v>
          </cell>
        </row>
        <row r="1894">
          <cell r="E1894" t="str">
            <v>pitPRO (250 gal)</v>
          </cell>
          <cell r="F1894" t="str">
            <v>Gal</v>
          </cell>
          <cell r="G1894" t="str">
            <v>250 gal tote (1x250)</v>
          </cell>
          <cell r="H1894">
            <v>78.5</v>
          </cell>
          <cell r="J1894">
            <v>45809</v>
          </cell>
          <cell r="K1894" t="str">
            <v>fertilizer enhancer</v>
          </cell>
        </row>
        <row r="1895">
          <cell r="E1895" t="str">
            <v>pitPRO (250 gal)</v>
          </cell>
          <cell r="F1895" t="str">
            <v>Gal</v>
          </cell>
          <cell r="G1895" t="str">
            <v>250 gal tote (1x250)</v>
          </cell>
          <cell r="H1895">
            <v>78.5</v>
          </cell>
          <cell r="J1895">
            <v>45809</v>
          </cell>
          <cell r="K1895" t="str">
            <v>fertilizer enhancer</v>
          </cell>
        </row>
        <row r="1896">
          <cell r="E1896" t="str">
            <v>pitPRO (250 gal)</v>
          </cell>
          <cell r="F1896" t="str">
            <v>Gal</v>
          </cell>
          <cell r="G1896" t="str">
            <v>250 gal tote (1x250)</v>
          </cell>
          <cell r="H1896">
            <v>72.25</v>
          </cell>
          <cell r="I1896">
            <v>84.25</v>
          </cell>
          <cell r="J1896">
            <v>45809</v>
          </cell>
          <cell r="K1896" t="str">
            <v>fertilizer enhancer</v>
          </cell>
        </row>
        <row r="1897">
          <cell r="E1897" t="str">
            <v>pitPRO (250 gal)</v>
          </cell>
          <cell r="F1897" t="str">
            <v>Gal</v>
          </cell>
          <cell r="G1897" t="str">
            <v>250 gal tote (1x250)</v>
          </cell>
          <cell r="H1897">
            <v>78.5</v>
          </cell>
          <cell r="J1897">
            <v>45689</v>
          </cell>
          <cell r="K1897" t="str">
            <v>fertilizer enhancer</v>
          </cell>
        </row>
        <row r="1898">
          <cell r="E1898" t="str">
            <v>pitPRO (250 gal)</v>
          </cell>
          <cell r="F1898" t="str">
            <v>Gal</v>
          </cell>
          <cell r="G1898" t="str">
            <v>250 gal tote (1x250)</v>
          </cell>
          <cell r="H1898">
            <v>78.5</v>
          </cell>
          <cell r="J1898">
            <v>45689</v>
          </cell>
          <cell r="K1898" t="str">
            <v>fertilizer enhancer</v>
          </cell>
        </row>
        <row r="1899">
          <cell r="E1899" t="str">
            <v>pitPRO (250 gal)</v>
          </cell>
          <cell r="F1899" t="str">
            <v>Gal</v>
          </cell>
          <cell r="G1899" t="str">
            <v>250 gal tote (1x250)</v>
          </cell>
          <cell r="H1899">
            <v>78.5</v>
          </cell>
          <cell r="J1899">
            <v>45839</v>
          </cell>
          <cell r="K1899" t="str">
            <v>fertilizer enhancer</v>
          </cell>
        </row>
        <row r="1900">
          <cell r="E1900" t="str">
            <v>pitPRO (bulk)</v>
          </cell>
          <cell r="F1900" t="str">
            <v>Gal</v>
          </cell>
          <cell r="G1900" t="str">
            <v>bulk</v>
          </cell>
          <cell r="H1900">
            <v>74</v>
          </cell>
          <cell r="J1900">
            <v>45809</v>
          </cell>
          <cell r="K1900" t="str">
            <v>fertilizer enhancer</v>
          </cell>
        </row>
        <row r="1901">
          <cell r="E1901" t="str">
            <v>PolyAmine Boron (2.5 gal)</v>
          </cell>
          <cell r="F1901" t="str">
            <v>Gal</v>
          </cell>
          <cell r="G1901" t="str">
            <v>180 gal plt (36 cs x (2x2.5))</v>
          </cell>
          <cell r="H1901">
            <v>19.850000000000001</v>
          </cell>
          <cell r="I1901">
            <v>21.55</v>
          </cell>
          <cell r="J1901">
            <v>45809</v>
          </cell>
          <cell r="K1901" t="str">
            <v>nutrient</v>
          </cell>
        </row>
        <row r="1902">
          <cell r="E1902" t="str">
            <v>PolyAmine Boron (2.5 gal)</v>
          </cell>
          <cell r="F1902" t="str">
            <v>Gal</v>
          </cell>
          <cell r="G1902" t="str">
            <v>180 gal plt (36 cs x (2x2.5))</v>
          </cell>
          <cell r="H1902">
            <v>19.850000000000001</v>
          </cell>
          <cell r="I1902">
            <v>21.55</v>
          </cell>
          <cell r="J1902">
            <v>45809</v>
          </cell>
          <cell r="K1902" t="str">
            <v>nutrient</v>
          </cell>
        </row>
        <row r="1903">
          <cell r="E1903" t="str">
            <v>PolyAmine Boron (2.5 gal)</v>
          </cell>
          <cell r="F1903" t="str">
            <v>Gal</v>
          </cell>
          <cell r="G1903" t="str">
            <v>180 gal plt (36 cs x (2x2.5))</v>
          </cell>
          <cell r="H1903">
            <v>19.850000000000001</v>
          </cell>
          <cell r="I1903">
            <v>21.55</v>
          </cell>
          <cell r="J1903">
            <v>45809</v>
          </cell>
          <cell r="K1903" t="str">
            <v>nutrient</v>
          </cell>
        </row>
        <row r="1904">
          <cell r="E1904" t="str">
            <v>PolyAmine Boron (2.5 gal)</v>
          </cell>
          <cell r="F1904" t="str">
            <v>Gal</v>
          </cell>
          <cell r="G1904" t="str">
            <v>180 gal plt (36 cs x (2x2.5))</v>
          </cell>
          <cell r="H1904">
            <v>21.438000000000002</v>
          </cell>
          <cell r="I1904">
            <v>21.55</v>
          </cell>
          <cell r="J1904">
            <v>45809</v>
          </cell>
          <cell r="K1904" t="str">
            <v>nutrient</v>
          </cell>
        </row>
        <row r="1905">
          <cell r="E1905" t="str">
            <v>PolyAmine Boron (2.5 gal)</v>
          </cell>
          <cell r="F1905" t="str">
            <v>Gal</v>
          </cell>
          <cell r="G1905" t="str">
            <v>180 gal plt (36 cs x (2x2.5))</v>
          </cell>
          <cell r="H1905">
            <v>19.850000000000001</v>
          </cell>
          <cell r="I1905">
            <v>21.55</v>
          </cell>
          <cell r="J1905">
            <v>45809</v>
          </cell>
          <cell r="K1905" t="str">
            <v>nutrient</v>
          </cell>
        </row>
        <row r="1906">
          <cell r="E1906" t="str">
            <v>PolyAmine Boron (2.5 gal)</v>
          </cell>
          <cell r="F1906" t="str">
            <v>Gal</v>
          </cell>
          <cell r="G1906" t="str">
            <v>180 gal plt (36 cs x (2x2.5))</v>
          </cell>
          <cell r="H1906">
            <v>21.55</v>
          </cell>
          <cell r="J1906">
            <v>45809</v>
          </cell>
          <cell r="K1906" t="str">
            <v>nutrient</v>
          </cell>
        </row>
        <row r="1907">
          <cell r="E1907" t="str">
            <v>PolyAmine Boron (2.5 gal)</v>
          </cell>
          <cell r="F1907" t="str">
            <v>Gal</v>
          </cell>
          <cell r="G1907" t="str">
            <v>180 gal plt (36 cs x (2x2.5))</v>
          </cell>
          <cell r="H1907">
            <v>21.55</v>
          </cell>
          <cell r="J1907">
            <v>45809</v>
          </cell>
          <cell r="K1907" t="str">
            <v>nutrient</v>
          </cell>
        </row>
        <row r="1908">
          <cell r="E1908" t="str">
            <v>PolyAmine Boron (2.5 gal)</v>
          </cell>
          <cell r="F1908" t="str">
            <v>Gal</v>
          </cell>
          <cell r="G1908" t="str">
            <v>180 gal plt (36 cs x (2x2.5))</v>
          </cell>
          <cell r="H1908">
            <v>21.55</v>
          </cell>
          <cell r="J1908">
            <v>45809</v>
          </cell>
          <cell r="K1908" t="str">
            <v>nutrient</v>
          </cell>
        </row>
        <row r="1909">
          <cell r="E1909" t="str">
            <v>PolyAmine Boron (2.5 gal)</v>
          </cell>
          <cell r="F1909" t="str">
            <v>Gal</v>
          </cell>
          <cell r="G1909" t="str">
            <v>180 gal plt (36 cs x (2x2.5))</v>
          </cell>
          <cell r="H1909">
            <v>21.55</v>
          </cell>
          <cell r="J1909">
            <v>45809</v>
          </cell>
          <cell r="K1909" t="str">
            <v>nutrient</v>
          </cell>
        </row>
        <row r="1910">
          <cell r="E1910" t="str">
            <v>PolyAmine Boron (2.5 gal)</v>
          </cell>
          <cell r="F1910" t="str">
            <v>Gal</v>
          </cell>
          <cell r="G1910" t="str">
            <v>180 gal plt (36 cs x (2x2.5))</v>
          </cell>
          <cell r="H1910">
            <v>21.55</v>
          </cell>
          <cell r="J1910">
            <v>45809</v>
          </cell>
          <cell r="K1910" t="str">
            <v>nutrient</v>
          </cell>
        </row>
        <row r="1911">
          <cell r="E1911" t="str">
            <v>PolyAmine Boron (2.5 gal)</v>
          </cell>
          <cell r="F1911" t="str">
            <v>Gal</v>
          </cell>
          <cell r="G1911" t="str">
            <v>180 gal plt (36 cs x (2x2.5))</v>
          </cell>
          <cell r="H1911">
            <v>21.55</v>
          </cell>
          <cell r="J1911">
            <v>45809</v>
          </cell>
          <cell r="K1911" t="str">
            <v>nutrient</v>
          </cell>
        </row>
        <row r="1912">
          <cell r="E1912" t="str">
            <v>PolyAmine Boron (2.5 gal)</v>
          </cell>
          <cell r="F1912" t="str">
            <v>Gal</v>
          </cell>
          <cell r="G1912" t="str">
            <v>180 gal plt (36 cs x (2x2.5))</v>
          </cell>
          <cell r="H1912">
            <v>19.850000000000001</v>
          </cell>
          <cell r="I1912">
            <v>21.55</v>
          </cell>
          <cell r="J1912">
            <v>45809</v>
          </cell>
          <cell r="K1912" t="str">
            <v>nutrient</v>
          </cell>
        </row>
        <row r="1913">
          <cell r="E1913" t="str">
            <v>PolyAmine Boron (2.5 gal)</v>
          </cell>
          <cell r="F1913" t="str">
            <v>Gal</v>
          </cell>
          <cell r="G1913" t="str">
            <v>180 gal plt (36 cs x (2x2.5))</v>
          </cell>
          <cell r="H1913">
            <v>21.55</v>
          </cell>
          <cell r="J1913">
            <v>45689</v>
          </cell>
          <cell r="K1913" t="str">
            <v>nutrient</v>
          </cell>
        </row>
        <row r="1914">
          <cell r="E1914" t="str">
            <v>PolyAmine Boron (2.5 gal)</v>
          </cell>
          <cell r="F1914" t="str">
            <v>Gal</v>
          </cell>
          <cell r="G1914" t="str">
            <v>180 gal plt (36 cs x (2x2.5))</v>
          </cell>
          <cell r="H1914">
            <v>21.55</v>
          </cell>
          <cell r="J1914">
            <v>45689</v>
          </cell>
          <cell r="K1914" t="str">
            <v>nutrient</v>
          </cell>
        </row>
        <row r="1915">
          <cell r="E1915" t="str">
            <v>PolyAmine Boron (2.5 gal)</v>
          </cell>
          <cell r="F1915" t="str">
            <v>Gal</v>
          </cell>
          <cell r="G1915" t="str">
            <v>180 gal plt (36 cs x (2x2.5))</v>
          </cell>
          <cell r="H1915">
            <v>21.55</v>
          </cell>
          <cell r="J1915">
            <v>45839</v>
          </cell>
          <cell r="K1915" t="str">
            <v>nutrient</v>
          </cell>
        </row>
        <row r="1916">
          <cell r="E1916" t="str">
            <v>PolyAmine Boron (2.5 gal)</v>
          </cell>
          <cell r="F1916" t="str">
            <v>Gal</v>
          </cell>
          <cell r="G1916" t="str">
            <v>180 gal plt (36 cs x (2x2.5))</v>
          </cell>
          <cell r="H1916">
            <v>21.55</v>
          </cell>
          <cell r="J1916">
            <v>45658</v>
          </cell>
          <cell r="K1916" t="str">
            <v>nutrient</v>
          </cell>
        </row>
        <row r="1917">
          <cell r="E1917" t="str">
            <v>PolyAmine Boron (265 gal)</v>
          </cell>
          <cell r="F1917" t="str">
            <v>Gal</v>
          </cell>
          <cell r="G1917" t="str">
            <v>265 gal tote (1x265)</v>
          </cell>
          <cell r="H1917">
            <v>18.900000000000002</v>
          </cell>
          <cell r="I1917">
            <v>20.55</v>
          </cell>
          <cell r="J1917">
            <v>45809</v>
          </cell>
          <cell r="K1917" t="str">
            <v>nutrient</v>
          </cell>
        </row>
        <row r="1918">
          <cell r="E1918" t="str">
            <v>PolyAmine Boron (265 gal)</v>
          </cell>
          <cell r="F1918" t="str">
            <v>Gal</v>
          </cell>
          <cell r="G1918" t="str">
            <v>265 gal tote (1x265)</v>
          </cell>
          <cell r="H1918">
            <v>18.900000000000002</v>
          </cell>
          <cell r="I1918">
            <v>20.55</v>
          </cell>
          <cell r="J1918">
            <v>45809</v>
          </cell>
          <cell r="K1918" t="str">
            <v>nutrient</v>
          </cell>
        </row>
        <row r="1919">
          <cell r="E1919" t="str">
            <v>PolyAmine Boron (265 gal)</v>
          </cell>
          <cell r="F1919" t="str">
            <v>Gal</v>
          </cell>
          <cell r="G1919" t="str">
            <v>265 gal tote (1x265)</v>
          </cell>
          <cell r="H1919">
            <v>18.900000000000002</v>
          </cell>
          <cell r="I1919">
            <v>20.55</v>
          </cell>
          <cell r="J1919">
            <v>45809</v>
          </cell>
          <cell r="K1919" t="str">
            <v>nutrient</v>
          </cell>
        </row>
        <row r="1920">
          <cell r="E1920" t="str">
            <v>PolyAmine Boron (265 gal)</v>
          </cell>
          <cell r="F1920" t="str">
            <v>Gal</v>
          </cell>
          <cell r="G1920" t="str">
            <v>265 gal tote (1x265)</v>
          </cell>
          <cell r="H1920">
            <v>20.412000000000003</v>
          </cell>
          <cell r="I1920">
            <v>20.55</v>
          </cell>
          <cell r="J1920">
            <v>45809</v>
          </cell>
          <cell r="K1920" t="str">
            <v>nutrient</v>
          </cell>
        </row>
        <row r="1921">
          <cell r="E1921" t="str">
            <v>PolyAmine Boron (265 gal)</v>
          </cell>
          <cell r="F1921" t="str">
            <v>Gal</v>
          </cell>
          <cell r="G1921" t="str">
            <v>265 gal tote (1x265)</v>
          </cell>
          <cell r="H1921">
            <v>18.900000000000002</v>
          </cell>
          <cell r="I1921">
            <v>20.55</v>
          </cell>
          <cell r="J1921">
            <v>45809</v>
          </cell>
          <cell r="K1921" t="str">
            <v>nutrient</v>
          </cell>
        </row>
        <row r="1922">
          <cell r="E1922" t="str">
            <v>PolyAmine Boron (265 gal)</v>
          </cell>
          <cell r="F1922" t="str">
            <v>Gal</v>
          </cell>
          <cell r="G1922" t="str">
            <v>265 gal tote (1x265)</v>
          </cell>
          <cell r="H1922">
            <v>20.55</v>
          </cell>
          <cell r="J1922">
            <v>45809</v>
          </cell>
          <cell r="K1922" t="str">
            <v>nutrient</v>
          </cell>
        </row>
        <row r="1923">
          <cell r="E1923" t="str">
            <v>PolyAmine Boron (265 gal)</v>
          </cell>
          <cell r="F1923" t="str">
            <v>Gal</v>
          </cell>
          <cell r="G1923" t="str">
            <v>265 gal tote (1x265)</v>
          </cell>
          <cell r="H1923">
            <v>20.55</v>
          </cell>
          <cell r="J1923">
            <v>45809</v>
          </cell>
          <cell r="K1923" t="str">
            <v>nutrient</v>
          </cell>
        </row>
        <row r="1924">
          <cell r="E1924" t="str">
            <v>PolyAmine Boron (265 gal)</v>
          </cell>
          <cell r="F1924" t="str">
            <v>Gal</v>
          </cell>
          <cell r="G1924" t="str">
            <v>265 gal tote (1x265)</v>
          </cell>
          <cell r="H1924">
            <v>20.55</v>
          </cell>
          <cell r="J1924">
            <v>45809</v>
          </cell>
          <cell r="K1924" t="str">
            <v>nutrient</v>
          </cell>
        </row>
        <row r="1925">
          <cell r="E1925" t="str">
            <v>PolyAmine Boron (265 gal)</v>
          </cell>
          <cell r="F1925" t="str">
            <v>Gal</v>
          </cell>
          <cell r="G1925" t="str">
            <v>265 gal tote (1x265)</v>
          </cell>
          <cell r="H1925">
            <v>20.55</v>
          </cell>
          <cell r="J1925">
            <v>45809</v>
          </cell>
          <cell r="K1925" t="str">
            <v>nutrient</v>
          </cell>
        </row>
        <row r="1926">
          <cell r="E1926" t="str">
            <v>PolyAmine Boron (265 gal)</v>
          </cell>
          <cell r="F1926" t="str">
            <v>Gal</v>
          </cell>
          <cell r="G1926" t="str">
            <v>265 gal tote (1x265)</v>
          </cell>
          <cell r="H1926">
            <v>20.55</v>
          </cell>
          <cell r="J1926">
            <v>45809</v>
          </cell>
          <cell r="K1926" t="str">
            <v>nutrient</v>
          </cell>
        </row>
        <row r="1927">
          <cell r="E1927" t="str">
            <v>PolyAmine Boron (265 gal)</v>
          </cell>
          <cell r="F1927" t="str">
            <v>Gal</v>
          </cell>
          <cell r="G1927" t="str">
            <v>265 gal tote (1x265)</v>
          </cell>
          <cell r="H1927">
            <v>20.55</v>
          </cell>
          <cell r="J1927">
            <v>45809</v>
          </cell>
          <cell r="K1927" t="str">
            <v>nutrient</v>
          </cell>
        </row>
        <row r="1928">
          <cell r="E1928" t="str">
            <v>PolyAmine Boron (265 gal)</v>
          </cell>
          <cell r="F1928" t="str">
            <v>Gal</v>
          </cell>
          <cell r="G1928" t="str">
            <v>265 gal tote (1x265)</v>
          </cell>
          <cell r="H1928">
            <v>18.899999999999999</v>
          </cell>
          <cell r="I1928">
            <v>20.55</v>
          </cell>
          <cell r="J1928">
            <v>45809</v>
          </cell>
          <cell r="K1928" t="str">
            <v>nutrient</v>
          </cell>
        </row>
        <row r="1929">
          <cell r="E1929" t="str">
            <v>PolyAmine Boron (265 gal)</v>
          </cell>
          <cell r="F1929" t="str">
            <v>Gal</v>
          </cell>
          <cell r="G1929" t="str">
            <v>265 gal tote (1x265)</v>
          </cell>
          <cell r="H1929">
            <v>20.55</v>
          </cell>
          <cell r="J1929">
            <v>45689</v>
          </cell>
          <cell r="K1929" t="str">
            <v>nutrient</v>
          </cell>
        </row>
        <row r="1930">
          <cell r="E1930" t="str">
            <v>PolyAmine Boron (265 gal)</v>
          </cell>
          <cell r="F1930" t="str">
            <v>Gal</v>
          </cell>
          <cell r="G1930" t="str">
            <v>265 gal tote (1x265)</v>
          </cell>
          <cell r="H1930">
            <v>20.55</v>
          </cell>
          <cell r="J1930">
            <v>45689</v>
          </cell>
          <cell r="K1930" t="str">
            <v>nutrient</v>
          </cell>
        </row>
        <row r="1931">
          <cell r="E1931" t="str">
            <v>PolyAmine Boron (265 gal)</v>
          </cell>
          <cell r="F1931" t="str">
            <v>Gal</v>
          </cell>
          <cell r="G1931" t="str">
            <v>265 gal tote (1x265)</v>
          </cell>
          <cell r="H1931">
            <v>20.55</v>
          </cell>
          <cell r="J1931">
            <v>45839</v>
          </cell>
          <cell r="K1931" t="str">
            <v>nutrient</v>
          </cell>
        </row>
        <row r="1932">
          <cell r="E1932" t="str">
            <v>PolyAmine Boron (265 gal)</v>
          </cell>
          <cell r="F1932" t="str">
            <v>Gal</v>
          </cell>
          <cell r="G1932" t="str">
            <v>265 gal tote (1x265)</v>
          </cell>
          <cell r="H1932">
            <v>20.55</v>
          </cell>
          <cell r="J1932">
            <v>45658</v>
          </cell>
          <cell r="K1932" t="str">
            <v>nutrient</v>
          </cell>
        </row>
        <row r="1933">
          <cell r="E1933" t="str">
            <v>PolyAmine Calcium Organic (2.5 gal)</v>
          </cell>
          <cell r="F1933" t="str">
            <v>Gal</v>
          </cell>
          <cell r="G1933" t="str">
            <v>180 gal plt (36 cs x (2x2.5))</v>
          </cell>
          <cell r="H1933">
            <v>19.850000000000001</v>
          </cell>
          <cell r="I1933">
            <v>21.55</v>
          </cell>
          <cell r="J1933">
            <v>45809</v>
          </cell>
          <cell r="K1933" t="str">
            <v>nutrient</v>
          </cell>
        </row>
        <row r="1934">
          <cell r="E1934" t="str">
            <v>PolyAmine Calcium Organic (2.5 gal)</v>
          </cell>
          <cell r="F1934" t="str">
            <v>Gal</v>
          </cell>
          <cell r="G1934" t="str">
            <v>180 gal plt (36 cs x (2x2.5))</v>
          </cell>
          <cell r="H1934">
            <v>19.850000000000001</v>
          </cell>
          <cell r="I1934">
            <v>21.55</v>
          </cell>
          <cell r="J1934">
            <v>45809</v>
          </cell>
          <cell r="K1934" t="str">
            <v>nutrient</v>
          </cell>
        </row>
        <row r="1935">
          <cell r="E1935" t="str">
            <v>PolyAmine Calcium Organic (2.5 gal)</v>
          </cell>
          <cell r="F1935" t="str">
            <v>Gal</v>
          </cell>
          <cell r="G1935" t="str">
            <v>180 gal plt (36 cs x (2x2.5))</v>
          </cell>
          <cell r="H1935">
            <v>19.850000000000001</v>
          </cell>
          <cell r="I1935">
            <v>21.55</v>
          </cell>
          <cell r="J1935">
            <v>45809</v>
          </cell>
          <cell r="K1935" t="str">
            <v>nutrient</v>
          </cell>
        </row>
        <row r="1936">
          <cell r="E1936" t="str">
            <v>PolyAmine Calcium Organic (2.5 gal)</v>
          </cell>
          <cell r="F1936" t="str">
            <v>Gal</v>
          </cell>
          <cell r="G1936" t="str">
            <v>180 gal plt (36 cs x (2x2.5))</v>
          </cell>
          <cell r="H1936">
            <v>21.438000000000002</v>
          </cell>
          <cell r="I1936">
            <v>21.55</v>
          </cell>
          <cell r="J1936">
            <v>45809</v>
          </cell>
          <cell r="K1936" t="str">
            <v>nutrient</v>
          </cell>
        </row>
        <row r="1937">
          <cell r="E1937" t="str">
            <v>PolyAmine Calcium Organic (2.5 gal)</v>
          </cell>
          <cell r="F1937" t="str">
            <v>Gal</v>
          </cell>
          <cell r="G1937" t="str">
            <v>180 gal plt (36 cs x (2x2.5))</v>
          </cell>
          <cell r="H1937">
            <v>19.850000000000001</v>
          </cell>
          <cell r="I1937">
            <v>21.55</v>
          </cell>
          <cell r="J1937">
            <v>45809</v>
          </cell>
          <cell r="K1937" t="str">
            <v>nutrient</v>
          </cell>
        </row>
        <row r="1938">
          <cell r="E1938" t="str">
            <v>PolyAmine Calcium Organic (2.5 gal)</v>
          </cell>
          <cell r="F1938" t="str">
            <v>Gal</v>
          </cell>
          <cell r="G1938" t="str">
            <v>180 gal plt (36 cs x (2x2.5))</v>
          </cell>
          <cell r="H1938">
            <v>21.55</v>
          </cell>
          <cell r="J1938">
            <v>45809</v>
          </cell>
          <cell r="K1938" t="str">
            <v>nutrient</v>
          </cell>
        </row>
        <row r="1939">
          <cell r="E1939" t="str">
            <v>PolyAmine Calcium Organic (2.5 gal)</v>
          </cell>
          <cell r="F1939" t="str">
            <v>Gal</v>
          </cell>
          <cell r="G1939" t="str">
            <v>180 gal plt (36 cs x (2x2.5))</v>
          </cell>
          <cell r="H1939">
            <v>21.55</v>
          </cell>
          <cell r="J1939">
            <v>45809</v>
          </cell>
          <cell r="K1939" t="str">
            <v>nutrient</v>
          </cell>
        </row>
        <row r="1940">
          <cell r="E1940" t="str">
            <v>PolyAmine Calcium Organic (2.5 gal)</v>
          </cell>
          <cell r="F1940" t="str">
            <v>Gal</v>
          </cell>
          <cell r="G1940" t="str">
            <v>180 gal plt (36 cs x (2x2.5))</v>
          </cell>
          <cell r="H1940">
            <v>21.55</v>
          </cell>
          <cell r="J1940">
            <v>45809</v>
          </cell>
          <cell r="K1940" t="str">
            <v>nutrient</v>
          </cell>
        </row>
        <row r="1941">
          <cell r="E1941" t="str">
            <v>PolyAmine Calcium Organic (2.5 gal)</v>
          </cell>
          <cell r="F1941" t="str">
            <v>Gal</v>
          </cell>
          <cell r="G1941" t="str">
            <v>180 gal plt (36 cs x (2x2.5))</v>
          </cell>
          <cell r="H1941">
            <v>21.55</v>
          </cell>
          <cell r="J1941">
            <v>45809</v>
          </cell>
          <cell r="K1941" t="str">
            <v>nutrient</v>
          </cell>
        </row>
        <row r="1942">
          <cell r="E1942" t="str">
            <v>PolyAmine Calcium Organic (2.5 gal)</v>
          </cell>
          <cell r="F1942" t="str">
            <v>Gal</v>
          </cell>
          <cell r="G1942" t="str">
            <v>180 gal plt (36 cs x (2x2.5))</v>
          </cell>
          <cell r="H1942">
            <v>21.55</v>
          </cell>
          <cell r="J1942">
            <v>45809</v>
          </cell>
          <cell r="K1942" t="str">
            <v>nutrient</v>
          </cell>
        </row>
        <row r="1943">
          <cell r="E1943" t="str">
            <v>PolyAmine Calcium Organic (2.5 gal)</v>
          </cell>
          <cell r="F1943" t="str">
            <v>Gal</v>
          </cell>
          <cell r="G1943" t="str">
            <v>180 gal plt (36 cs x (2x2.5))</v>
          </cell>
          <cell r="H1943">
            <v>21.55</v>
          </cell>
          <cell r="J1943">
            <v>45809</v>
          </cell>
          <cell r="K1943" t="str">
            <v>nutrient</v>
          </cell>
        </row>
        <row r="1944">
          <cell r="E1944" t="str">
            <v>PolyAmine Calcium Organic (2.5 gal)</v>
          </cell>
          <cell r="F1944" t="str">
            <v>Gal</v>
          </cell>
          <cell r="G1944" t="str">
            <v>180 gal plt (36 cs x (2x2.5))</v>
          </cell>
          <cell r="H1944">
            <v>19.850000000000001</v>
          </cell>
          <cell r="I1944">
            <v>21.55</v>
          </cell>
          <cell r="J1944">
            <v>45809</v>
          </cell>
          <cell r="K1944" t="str">
            <v>nutrient</v>
          </cell>
        </row>
        <row r="1945">
          <cell r="E1945" t="str">
            <v>PolyAmine Calcium Organic (2.5 gal)</v>
          </cell>
          <cell r="F1945" t="str">
            <v>Gal</v>
          </cell>
          <cell r="G1945" t="str">
            <v>180 gal plt (36 cs x (2x2.5))</v>
          </cell>
          <cell r="H1945">
            <v>21.55</v>
          </cell>
          <cell r="J1945">
            <v>45689</v>
          </cell>
          <cell r="K1945" t="str">
            <v>nutrient</v>
          </cell>
        </row>
        <row r="1946">
          <cell r="E1946" t="str">
            <v>PolyAmine Calcium Organic (2.5 gal)</v>
          </cell>
          <cell r="F1946" t="str">
            <v>Gal</v>
          </cell>
          <cell r="G1946" t="str">
            <v>180 gal plt (36 cs x (2x2.5))</v>
          </cell>
          <cell r="H1946">
            <v>21.55</v>
          </cell>
          <cell r="J1946">
            <v>45689</v>
          </cell>
          <cell r="K1946" t="str">
            <v>nutrient</v>
          </cell>
        </row>
        <row r="1947">
          <cell r="E1947" t="str">
            <v>PolyAmine Calcium Organic (2.5 gal)</v>
          </cell>
          <cell r="F1947" t="str">
            <v>Gal</v>
          </cell>
          <cell r="G1947" t="str">
            <v>180 gal plt (36 cs x (2x2.5))</v>
          </cell>
          <cell r="H1947">
            <v>21.55</v>
          </cell>
          <cell r="J1947">
            <v>45839</v>
          </cell>
          <cell r="K1947" t="str">
            <v>nutrient</v>
          </cell>
        </row>
        <row r="1948">
          <cell r="E1948" t="str">
            <v>PolyAmine Calcium Organic (2.5 gal)</v>
          </cell>
          <cell r="F1948" t="str">
            <v>Gal</v>
          </cell>
          <cell r="G1948" t="str">
            <v>180 gal plt (36 cs x (2x2.5))</v>
          </cell>
          <cell r="H1948">
            <v>21.55</v>
          </cell>
          <cell r="J1948">
            <v>45658</v>
          </cell>
          <cell r="K1948" t="str">
            <v>nutrient</v>
          </cell>
        </row>
        <row r="1949">
          <cell r="E1949" t="str">
            <v>PolyAmine Calcium Organic (265 gal)</v>
          </cell>
          <cell r="F1949" t="str">
            <v>Gal</v>
          </cell>
          <cell r="G1949" t="str">
            <v>265 gal tote (1x265)</v>
          </cell>
          <cell r="H1949">
            <v>18.900000000000002</v>
          </cell>
          <cell r="I1949">
            <v>20.55</v>
          </cell>
          <cell r="J1949">
            <v>45809</v>
          </cell>
          <cell r="K1949" t="str">
            <v>nutrient</v>
          </cell>
        </row>
        <row r="1950">
          <cell r="E1950" t="str">
            <v>PolyAmine Calcium Organic (265 gal)</v>
          </cell>
          <cell r="F1950" t="str">
            <v>Gal</v>
          </cell>
          <cell r="G1950" t="str">
            <v>265 gal tote (1x265)</v>
          </cell>
          <cell r="H1950">
            <v>18.900000000000002</v>
          </cell>
          <cell r="I1950">
            <v>20.55</v>
          </cell>
          <cell r="J1950">
            <v>45809</v>
          </cell>
          <cell r="K1950" t="str">
            <v>nutrient</v>
          </cell>
        </row>
        <row r="1951">
          <cell r="E1951" t="str">
            <v>PolyAmine Calcium Organic (265 gal)</v>
          </cell>
          <cell r="F1951" t="str">
            <v>Gal</v>
          </cell>
          <cell r="G1951" t="str">
            <v>265 gal tote (1x265)</v>
          </cell>
          <cell r="H1951">
            <v>18.900000000000002</v>
          </cell>
          <cell r="I1951">
            <v>20.55</v>
          </cell>
          <cell r="J1951">
            <v>45809</v>
          </cell>
          <cell r="K1951" t="str">
            <v>nutrient</v>
          </cell>
        </row>
        <row r="1952">
          <cell r="E1952" t="str">
            <v>PolyAmine Calcium Organic (265 gal)</v>
          </cell>
          <cell r="F1952" t="str">
            <v>Gal</v>
          </cell>
          <cell r="G1952" t="str">
            <v>265 gal tote (1x265)</v>
          </cell>
          <cell r="H1952">
            <v>20.412000000000003</v>
          </cell>
          <cell r="I1952">
            <v>20.55</v>
          </cell>
          <cell r="J1952">
            <v>45809</v>
          </cell>
          <cell r="K1952" t="str">
            <v>nutrient</v>
          </cell>
        </row>
        <row r="1953">
          <cell r="E1953" t="str">
            <v>PolyAmine Calcium Organic (265 gal)</v>
          </cell>
          <cell r="F1953" t="str">
            <v>Gal</v>
          </cell>
          <cell r="G1953" t="str">
            <v>265 gal tote (1x265)</v>
          </cell>
          <cell r="H1953">
            <v>18.900000000000002</v>
          </cell>
          <cell r="I1953">
            <v>20.55</v>
          </cell>
          <cell r="J1953">
            <v>45809</v>
          </cell>
          <cell r="K1953" t="str">
            <v>nutrient</v>
          </cell>
        </row>
        <row r="1954">
          <cell r="E1954" t="str">
            <v>PolyAmine Calcium Organic (265 gal)</v>
          </cell>
          <cell r="F1954" t="str">
            <v>Gal</v>
          </cell>
          <cell r="G1954" t="str">
            <v>265 gal tote (1x265)</v>
          </cell>
          <cell r="H1954">
            <v>20.55</v>
          </cell>
          <cell r="J1954">
            <v>45809</v>
          </cell>
          <cell r="K1954" t="str">
            <v>nutrient</v>
          </cell>
        </row>
        <row r="1955">
          <cell r="E1955" t="str">
            <v>PolyAmine Calcium Organic (265 gal)</v>
          </cell>
          <cell r="F1955" t="str">
            <v>Gal</v>
          </cell>
          <cell r="G1955" t="str">
            <v>265 gal tote (1x265)</v>
          </cell>
          <cell r="H1955">
            <v>20.55</v>
          </cell>
          <cell r="J1955">
            <v>45809</v>
          </cell>
          <cell r="K1955" t="str">
            <v>nutrient</v>
          </cell>
        </row>
        <row r="1956">
          <cell r="E1956" t="str">
            <v>PolyAmine Calcium Organic (265 gal)</v>
          </cell>
          <cell r="F1956" t="str">
            <v>Gal</v>
          </cell>
          <cell r="G1956" t="str">
            <v>265 gal tote (1x265)</v>
          </cell>
          <cell r="H1956">
            <v>20.55</v>
          </cell>
          <cell r="J1956">
            <v>45809</v>
          </cell>
          <cell r="K1956" t="str">
            <v>nutrient</v>
          </cell>
        </row>
        <row r="1957">
          <cell r="E1957" t="str">
            <v>PolyAmine Calcium Organic (265 gal)</v>
          </cell>
          <cell r="F1957" t="str">
            <v>Gal</v>
          </cell>
          <cell r="G1957" t="str">
            <v>265 gal tote (1x265)</v>
          </cell>
          <cell r="H1957">
            <v>20.55</v>
          </cell>
          <cell r="J1957">
            <v>45809</v>
          </cell>
          <cell r="K1957" t="str">
            <v>nutrient</v>
          </cell>
        </row>
        <row r="1958">
          <cell r="E1958" t="str">
            <v>PolyAmine Calcium Organic (265 gal)</v>
          </cell>
          <cell r="F1958" t="str">
            <v>Gal</v>
          </cell>
          <cell r="G1958" t="str">
            <v>265 gal tote (1x265)</v>
          </cell>
          <cell r="H1958">
            <v>20.55</v>
          </cell>
          <cell r="J1958">
            <v>45809</v>
          </cell>
          <cell r="K1958" t="str">
            <v>nutrient</v>
          </cell>
        </row>
        <row r="1959">
          <cell r="E1959" t="str">
            <v>PolyAmine Calcium Organic (265 gal)</v>
          </cell>
          <cell r="F1959" t="str">
            <v>Gal</v>
          </cell>
          <cell r="G1959" t="str">
            <v>265 gal tote (1x265)</v>
          </cell>
          <cell r="H1959">
            <v>20.55</v>
          </cell>
          <cell r="J1959">
            <v>45809</v>
          </cell>
          <cell r="K1959" t="str">
            <v>nutrient</v>
          </cell>
        </row>
        <row r="1960">
          <cell r="E1960" t="str">
            <v>PolyAmine Calcium Organic (265 gal)</v>
          </cell>
          <cell r="F1960" t="str">
            <v>Gal</v>
          </cell>
          <cell r="G1960" t="str">
            <v>265 gal tote (1x265)</v>
          </cell>
          <cell r="H1960">
            <v>18.899999999999999</v>
          </cell>
          <cell r="I1960">
            <v>20.55</v>
          </cell>
          <cell r="J1960">
            <v>45809</v>
          </cell>
          <cell r="K1960" t="str">
            <v>nutrient</v>
          </cell>
        </row>
        <row r="1961">
          <cell r="E1961" t="str">
            <v>PolyAmine Calcium Organic (265 gal)</v>
          </cell>
          <cell r="F1961" t="str">
            <v>Gal</v>
          </cell>
          <cell r="G1961" t="str">
            <v>265 gal tote (1x265)</v>
          </cell>
          <cell r="H1961">
            <v>20.55</v>
          </cell>
          <cell r="J1961">
            <v>45689</v>
          </cell>
          <cell r="K1961" t="str">
            <v>nutrient</v>
          </cell>
        </row>
        <row r="1962">
          <cell r="E1962" t="str">
            <v>PolyAmine Calcium Organic (265 gal)</v>
          </cell>
          <cell r="F1962" t="str">
            <v>Gal</v>
          </cell>
          <cell r="G1962" t="str">
            <v>265 gal tote (1x265)</v>
          </cell>
          <cell r="H1962">
            <v>20.55</v>
          </cell>
          <cell r="J1962">
            <v>45689</v>
          </cell>
          <cell r="K1962" t="str">
            <v>nutrient</v>
          </cell>
        </row>
        <row r="1963">
          <cell r="E1963" t="str">
            <v>PolyAmine Calcium Organic (265 gal)</v>
          </cell>
          <cell r="F1963" t="str">
            <v>Gal</v>
          </cell>
          <cell r="G1963" t="str">
            <v>265 gal tote (1x265)</v>
          </cell>
          <cell r="H1963">
            <v>20.55</v>
          </cell>
          <cell r="J1963">
            <v>45839</v>
          </cell>
          <cell r="K1963" t="str">
            <v>nutrient</v>
          </cell>
        </row>
        <row r="1964">
          <cell r="E1964" t="str">
            <v>PolyAmine Calcium Organic (265 gal)</v>
          </cell>
          <cell r="F1964" t="str">
            <v>Gal</v>
          </cell>
          <cell r="G1964" t="str">
            <v>265 gal tote (1x265)</v>
          </cell>
          <cell r="H1964">
            <v>20.55</v>
          </cell>
          <cell r="J1964">
            <v>45658</v>
          </cell>
          <cell r="K1964" t="str">
            <v>nutrient</v>
          </cell>
        </row>
        <row r="1965">
          <cell r="E1965" t="str">
            <v>PolyAmine Copper Organic (2.5 gal)</v>
          </cell>
          <cell r="F1965" t="str">
            <v>Gal</v>
          </cell>
          <cell r="G1965" t="str">
            <v>180 gal plt (36 cs x (2x2.5))</v>
          </cell>
          <cell r="H1965">
            <v>19.850000000000001</v>
          </cell>
          <cell r="I1965">
            <v>21.55</v>
          </cell>
          <cell r="J1965">
            <v>45809</v>
          </cell>
          <cell r="K1965" t="str">
            <v>nutrient</v>
          </cell>
        </row>
        <row r="1966">
          <cell r="E1966" t="str">
            <v>PolyAmine Copper Organic (2.5 gal)</v>
          </cell>
          <cell r="F1966" t="str">
            <v>Gal</v>
          </cell>
          <cell r="G1966" t="str">
            <v>180 gal plt (36 cs x (2x2.5))</v>
          </cell>
          <cell r="H1966">
            <v>19.850000000000001</v>
          </cell>
          <cell r="I1966">
            <v>21.55</v>
          </cell>
          <cell r="J1966">
            <v>45809</v>
          </cell>
          <cell r="K1966" t="str">
            <v>nutrient</v>
          </cell>
        </row>
        <row r="1967">
          <cell r="E1967" t="str">
            <v>PolyAmine Copper Organic (2.5 gal)</v>
          </cell>
          <cell r="F1967" t="str">
            <v>Gal</v>
          </cell>
          <cell r="G1967" t="str">
            <v>180 gal plt (36 cs x (2x2.5))</v>
          </cell>
          <cell r="H1967">
            <v>19.850000000000001</v>
          </cell>
          <cell r="I1967">
            <v>21.55</v>
          </cell>
          <cell r="J1967">
            <v>45809</v>
          </cell>
          <cell r="K1967" t="str">
            <v>nutrient</v>
          </cell>
        </row>
        <row r="1968">
          <cell r="E1968" t="str">
            <v>PolyAmine Copper Organic (2.5 gal)</v>
          </cell>
          <cell r="F1968" t="str">
            <v>Gal</v>
          </cell>
          <cell r="G1968" t="str">
            <v>180 gal plt (36 cs x (2x2.5))</v>
          </cell>
          <cell r="H1968">
            <v>21.438000000000002</v>
          </cell>
          <cell r="I1968">
            <v>21.55</v>
          </cell>
          <cell r="J1968">
            <v>45809</v>
          </cell>
          <cell r="K1968" t="str">
            <v>nutrient</v>
          </cell>
        </row>
        <row r="1969">
          <cell r="E1969" t="str">
            <v>PolyAmine Copper Organic (2.5 gal)</v>
          </cell>
          <cell r="F1969" t="str">
            <v>Gal</v>
          </cell>
          <cell r="G1969" t="str">
            <v>180 gal plt (36 cs x (2x2.5))</v>
          </cell>
          <cell r="H1969">
            <v>19.850000000000001</v>
          </cell>
          <cell r="I1969">
            <v>21.55</v>
          </cell>
          <cell r="J1969">
            <v>45809</v>
          </cell>
          <cell r="K1969" t="str">
            <v>nutrient</v>
          </cell>
        </row>
        <row r="1970">
          <cell r="E1970" t="str">
            <v>PolyAmine Copper Organic (2.5 gal)</v>
          </cell>
          <cell r="F1970" t="str">
            <v>Gal</v>
          </cell>
          <cell r="G1970" t="str">
            <v>180 gal plt (36 cs x (2x2.5))</v>
          </cell>
          <cell r="H1970">
            <v>21.55</v>
          </cell>
          <cell r="J1970">
            <v>45809</v>
          </cell>
          <cell r="K1970" t="str">
            <v>nutrient</v>
          </cell>
        </row>
        <row r="1971">
          <cell r="E1971" t="str">
            <v>PolyAmine Copper Organic (2.5 gal)</v>
          </cell>
          <cell r="F1971" t="str">
            <v>Gal</v>
          </cell>
          <cell r="G1971" t="str">
            <v>180 gal plt (36 cs x (2x2.5))</v>
          </cell>
          <cell r="H1971">
            <v>21.55</v>
          </cell>
          <cell r="J1971">
            <v>45809</v>
          </cell>
          <cell r="K1971" t="str">
            <v>nutrient</v>
          </cell>
        </row>
        <row r="1972">
          <cell r="E1972" t="str">
            <v>PolyAmine Copper Organic (2.5 gal)</v>
          </cell>
          <cell r="F1972" t="str">
            <v>Gal</v>
          </cell>
          <cell r="G1972" t="str">
            <v>180 gal plt (36 cs x (2x2.5))</v>
          </cell>
          <cell r="H1972">
            <v>21.55</v>
          </cell>
          <cell r="J1972">
            <v>45809</v>
          </cell>
          <cell r="K1972" t="str">
            <v>nutrient</v>
          </cell>
        </row>
        <row r="1973">
          <cell r="E1973" t="str">
            <v>PolyAmine Copper Organic (2.5 gal)</v>
          </cell>
          <cell r="F1973" t="str">
            <v>Gal</v>
          </cell>
          <cell r="G1973" t="str">
            <v>180 gal plt (36 cs x (2x2.5))</v>
          </cell>
          <cell r="H1973">
            <v>21.55</v>
          </cell>
          <cell r="J1973">
            <v>45809</v>
          </cell>
          <cell r="K1973" t="str">
            <v>nutrient</v>
          </cell>
        </row>
        <row r="1974">
          <cell r="E1974" t="str">
            <v>PolyAmine Copper Organic (2.5 gal)</v>
          </cell>
          <cell r="F1974" t="str">
            <v>Gal</v>
          </cell>
          <cell r="G1974" t="str">
            <v>180 gal plt (36 cs x (2x2.5))</v>
          </cell>
          <cell r="H1974">
            <v>21.55</v>
          </cell>
          <cell r="J1974">
            <v>45809</v>
          </cell>
          <cell r="K1974" t="str">
            <v>nutrient</v>
          </cell>
        </row>
        <row r="1975">
          <cell r="E1975" t="str">
            <v>PolyAmine Copper Organic (2.5 gal)</v>
          </cell>
          <cell r="F1975" t="str">
            <v>Gal</v>
          </cell>
          <cell r="G1975" t="str">
            <v>180 gal plt (36 cs x (2x2.5))</v>
          </cell>
          <cell r="H1975">
            <v>21.55</v>
          </cell>
          <cell r="J1975">
            <v>45809</v>
          </cell>
          <cell r="K1975" t="str">
            <v>nutrient</v>
          </cell>
        </row>
        <row r="1976">
          <cell r="E1976" t="str">
            <v>PolyAmine Copper Organic (2.5 gal)</v>
          </cell>
          <cell r="F1976" t="str">
            <v>Gal</v>
          </cell>
          <cell r="G1976" t="str">
            <v>180 gal plt (36 cs x (2x2.5))</v>
          </cell>
          <cell r="H1976">
            <v>19.850000000000001</v>
          </cell>
          <cell r="I1976">
            <v>21.55</v>
          </cell>
          <cell r="J1976">
            <v>45809</v>
          </cell>
          <cell r="K1976" t="str">
            <v>nutrient</v>
          </cell>
        </row>
        <row r="1977">
          <cell r="E1977" t="str">
            <v>PolyAmine Copper Organic (2.5 gal)</v>
          </cell>
          <cell r="F1977" t="str">
            <v>Gal</v>
          </cell>
          <cell r="G1977" t="str">
            <v>180 gal plt (36 cs x (2x2.5))</v>
          </cell>
          <cell r="H1977">
            <v>21.55</v>
          </cell>
          <cell r="J1977">
            <v>45689</v>
          </cell>
          <cell r="K1977" t="str">
            <v>nutrient</v>
          </cell>
        </row>
        <row r="1978">
          <cell r="E1978" t="str">
            <v>PolyAmine Copper Organic (2.5 gal)</v>
          </cell>
          <cell r="F1978" t="str">
            <v>Gal</v>
          </cell>
          <cell r="G1978" t="str">
            <v>180 gal plt (36 cs x (2x2.5))</v>
          </cell>
          <cell r="H1978">
            <v>21.55</v>
          </cell>
          <cell r="J1978">
            <v>45689</v>
          </cell>
          <cell r="K1978" t="str">
            <v>nutrient</v>
          </cell>
        </row>
        <row r="1979">
          <cell r="E1979" t="str">
            <v>PolyAmine Copper Organic (2.5 gal)</v>
          </cell>
          <cell r="F1979" t="str">
            <v>Gal</v>
          </cell>
          <cell r="G1979" t="str">
            <v>180 gal plt (36 cs x (2x2.5))</v>
          </cell>
          <cell r="H1979">
            <v>21.55</v>
          </cell>
          <cell r="J1979">
            <v>45839</v>
          </cell>
          <cell r="K1979" t="str">
            <v>nutrient</v>
          </cell>
        </row>
        <row r="1980">
          <cell r="E1980" t="str">
            <v>PolyAmine Copper Organic (2.5 gal)</v>
          </cell>
          <cell r="F1980" t="str">
            <v>Gal</v>
          </cell>
          <cell r="G1980" t="str">
            <v>180 gal plt (36 cs x (2x2.5))</v>
          </cell>
          <cell r="H1980">
            <v>21.55</v>
          </cell>
          <cell r="J1980">
            <v>45658</v>
          </cell>
          <cell r="K1980" t="str">
            <v>nutrient</v>
          </cell>
        </row>
        <row r="1981">
          <cell r="E1981" t="str">
            <v>PolyAmine Copper Organic (265 gal)</v>
          </cell>
          <cell r="F1981" t="str">
            <v>Gal</v>
          </cell>
          <cell r="G1981" t="str">
            <v>265 gal tote (1x265)</v>
          </cell>
          <cell r="H1981">
            <v>18.900000000000002</v>
          </cell>
          <cell r="I1981">
            <v>20.55</v>
          </cell>
          <cell r="J1981">
            <v>45809</v>
          </cell>
          <cell r="K1981" t="str">
            <v>nutrient</v>
          </cell>
        </row>
        <row r="1982">
          <cell r="E1982" t="str">
            <v>PolyAmine Copper Organic (265 gal)</v>
          </cell>
          <cell r="F1982" t="str">
            <v>Gal</v>
          </cell>
          <cell r="G1982" t="str">
            <v>265 gal tote (1x265)</v>
          </cell>
          <cell r="H1982">
            <v>18.900000000000002</v>
          </cell>
          <cell r="I1982">
            <v>20.55</v>
          </cell>
          <cell r="J1982">
            <v>45809</v>
          </cell>
          <cell r="K1982" t="str">
            <v>nutrient</v>
          </cell>
        </row>
        <row r="1983">
          <cell r="E1983" t="str">
            <v>PolyAmine Copper Organic (265 gal)</v>
          </cell>
          <cell r="F1983" t="str">
            <v>Gal</v>
          </cell>
          <cell r="G1983" t="str">
            <v>265 gal tote (1x265)</v>
          </cell>
          <cell r="H1983">
            <v>18.900000000000002</v>
          </cell>
          <cell r="I1983">
            <v>20.55</v>
          </cell>
          <cell r="J1983">
            <v>45809</v>
          </cell>
          <cell r="K1983" t="str">
            <v>nutrient</v>
          </cell>
        </row>
        <row r="1984">
          <cell r="E1984" t="str">
            <v>PolyAmine Copper Organic (265 gal)</v>
          </cell>
          <cell r="F1984" t="str">
            <v>Gal</v>
          </cell>
          <cell r="G1984" t="str">
            <v>265 gal tote (1x265)</v>
          </cell>
          <cell r="H1984">
            <v>20.55</v>
          </cell>
          <cell r="J1984">
            <v>45809</v>
          </cell>
          <cell r="K1984" t="str">
            <v>nutrient</v>
          </cell>
        </row>
        <row r="1985">
          <cell r="E1985" t="str">
            <v>PolyAmine Copper Organic (265 gal)</v>
          </cell>
          <cell r="F1985" t="str">
            <v>Gal</v>
          </cell>
          <cell r="G1985" t="str">
            <v>265 gal tote (1x265)</v>
          </cell>
          <cell r="H1985">
            <v>20.55</v>
          </cell>
          <cell r="J1985">
            <v>45809</v>
          </cell>
          <cell r="K1985" t="str">
            <v>nutrient</v>
          </cell>
        </row>
        <row r="1986">
          <cell r="E1986" t="str">
            <v>PolyAmine Copper Organic (265 gal)</v>
          </cell>
          <cell r="F1986" t="str">
            <v>Gal</v>
          </cell>
          <cell r="G1986" t="str">
            <v>265 gal tote (1x265)</v>
          </cell>
          <cell r="H1986">
            <v>20.55</v>
          </cell>
          <cell r="J1986">
            <v>45809</v>
          </cell>
          <cell r="K1986" t="str">
            <v>nutrient</v>
          </cell>
        </row>
        <row r="1987">
          <cell r="E1987" t="str">
            <v>PolyAmine Copper Organic (265 gal)</v>
          </cell>
          <cell r="F1987" t="str">
            <v>Gal</v>
          </cell>
          <cell r="G1987" t="str">
            <v>265 gal tote (1x265)</v>
          </cell>
          <cell r="H1987">
            <v>20.55</v>
          </cell>
          <cell r="J1987">
            <v>45809</v>
          </cell>
          <cell r="K1987" t="str">
            <v>nutrient</v>
          </cell>
        </row>
        <row r="1988">
          <cell r="E1988" t="str">
            <v>PolyAmine Copper Organic (265 gal)</v>
          </cell>
          <cell r="F1988" t="str">
            <v>Gal</v>
          </cell>
          <cell r="G1988" t="str">
            <v>265 gal tote (1x265)</v>
          </cell>
          <cell r="H1988">
            <v>20.55</v>
          </cell>
          <cell r="J1988">
            <v>45809</v>
          </cell>
          <cell r="K1988" t="str">
            <v>nutrient</v>
          </cell>
        </row>
        <row r="1989">
          <cell r="E1989" t="str">
            <v>PolyAmine Copper Organic (265 gal)</v>
          </cell>
          <cell r="F1989" t="str">
            <v>Gal</v>
          </cell>
          <cell r="G1989" t="str">
            <v>265 gal tote (1x265)</v>
          </cell>
          <cell r="H1989">
            <v>20.55</v>
          </cell>
          <cell r="J1989">
            <v>45809</v>
          </cell>
          <cell r="K1989" t="str">
            <v>nutrient</v>
          </cell>
        </row>
        <row r="1990">
          <cell r="E1990" t="str">
            <v>PolyAmine Copper Organic (265 gal)</v>
          </cell>
          <cell r="F1990" t="str">
            <v>Gal</v>
          </cell>
          <cell r="G1990" t="str">
            <v>265 gal tote (1x265)</v>
          </cell>
          <cell r="H1990">
            <v>18.899999999999999</v>
          </cell>
          <cell r="I1990">
            <v>20.55</v>
          </cell>
          <cell r="J1990">
            <v>45809</v>
          </cell>
          <cell r="K1990" t="str">
            <v>nutrient</v>
          </cell>
        </row>
        <row r="1991">
          <cell r="E1991" t="str">
            <v>PolyAmine Copper Organic (265 gal)</v>
          </cell>
          <cell r="F1991" t="str">
            <v>Gal</v>
          </cell>
          <cell r="G1991" t="str">
            <v>265 gal tote (1x265)</v>
          </cell>
          <cell r="H1991">
            <v>20.55</v>
          </cell>
          <cell r="J1991">
            <v>45689</v>
          </cell>
          <cell r="K1991" t="str">
            <v>nutrient</v>
          </cell>
        </row>
        <row r="1992">
          <cell r="E1992" t="str">
            <v>PolyAmine Copper Organic (265 gal)</v>
          </cell>
          <cell r="F1992" t="str">
            <v>Gal</v>
          </cell>
          <cell r="G1992" t="str">
            <v>265 gal tote (1x265)</v>
          </cell>
          <cell r="H1992">
            <v>20.55</v>
          </cell>
          <cell r="J1992">
            <v>45689</v>
          </cell>
          <cell r="K1992" t="str">
            <v>nutrient</v>
          </cell>
        </row>
        <row r="1993">
          <cell r="E1993" t="str">
            <v>PolyAmine Copper Organic (265 gal)</v>
          </cell>
          <cell r="F1993" t="str">
            <v>Gal</v>
          </cell>
          <cell r="G1993" t="str">
            <v>265 gal tote (1x265)</v>
          </cell>
          <cell r="H1993">
            <v>20.55</v>
          </cell>
          <cell r="J1993">
            <v>45839</v>
          </cell>
          <cell r="K1993" t="str">
            <v>nutrient</v>
          </cell>
        </row>
        <row r="1994">
          <cell r="E1994" t="str">
            <v>PolyAmine Copper Organic (265 gal)</v>
          </cell>
          <cell r="F1994" t="str">
            <v>Gal</v>
          </cell>
          <cell r="G1994" t="str">
            <v>265 gal tote (1x265)</v>
          </cell>
          <cell r="H1994">
            <v>20.55</v>
          </cell>
          <cell r="J1994">
            <v>45658</v>
          </cell>
          <cell r="K1994" t="str">
            <v>nutrient</v>
          </cell>
        </row>
        <row r="1995">
          <cell r="E1995" t="str">
            <v>PolyAmine Iron Organic (2.5 gal)</v>
          </cell>
          <cell r="F1995" t="str">
            <v>Gal</v>
          </cell>
          <cell r="G1995" t="str">
            <v>180 gal plt (36 cs x (2x2.5))</v>
          </cell>
          <cell r="H1995">
            <v>19.850000000000001</v>
          </cell>
          <cell r="I1995">
            <v>21.55</v>
          </cell>
          <cell r="J1995">
            <v>45809</v>
          </cell>
          <cell r="K1995" t="str">
            <v>nutrient</v>
          </cell>
        </row>
        <row r="1996">
          <cell r="E1996" t="str">
            <v>PolyAmine Iron Organic (2.5 gal)</v>
          </cell>
          <cell r="F1996" t="str">
            <v>Gal</v>
          </cell>
          <cell r="G1996" t="str">
            <v>180 gal plt (36 cs x (2x2.5))</v>
          </cell>
          <cell r="H1996">
            <v>19.850000000000001</v>
          </cell>
          <cell r="I1996">
            <v>21.55</v>
          </cell>
          <cell r="J1996">
            <v>45809</v>
          </cell>
          <cell r="K1996" t="str">
            <v>nutrient</v>
          </cell>
        </row>
        <row r="1997">
          <cell r="E1997" t="str">
            <v>PolyAmine Iron Organic (2.5 gal)</v>
          </cell>
          <cell r="F1997" t="str">
            <v>Gal</v>
          </cell>
          <cell r="G1997" t="str">
            <v>180 gal plt (36 cs x (2x2.5))</v>
          </cell>
          <cell r="H1997">
            <v>19.850000000000001</v>
          </cell>
          <cell r="I1997">
            <v>21.55</v>
          </cell>
          <cell r="J1997">
            <v>45809</v>
          </cell>
          <cell r="K1997" t="str">
            <v>nutrient</v>
          </cell>
        </row>
        <row r="1998">
          <cell r="E1998" t="str">
            <v>PolyAmine Iron Organic (2.5 gal)</v>
          </cell>
          <cell r="F1998" t="str">
            <v>Gal</v>
          </cell>
          <cell r="G1998" t="str">
            <v>180 gal plt (36 cs x (2x2.5))</v>
          </cell>
          <cell r="H1998">
            <v>21.438000000000002</v>
          </cell>
          <cell r="I1998">
            <v>21.55</v>
          </cell>
          <cell r="J1998">
            <v>45809</v>
          </cell>
          <cell r="K1998" t="str">
            <v>nutrient</v>
          </cell>
        </row>
        <row r="1999">
          <cell r="E1999" t="str">
            <v>PolyAmine Iron Organic (2.5 gal)</v>
          </cell>
          <cell r="F1999" t="str">
            <v>Gal</v>
          </cell>
          <cell r="G1999" t="str">
            <v>180 gal plt (36 cs x (2x2.5))</v>
          </cell>
          <cell r="H1999">
            <v>19.850000000000001</v>
          </cell>
          <cell r="I1999">
            <v>21.55</v>
          </cell>
          <cell r="J1999">
            <v>45809</v>
          </cell>
          <cell r="K1999" t="str">
            <v>nutrient</v>
          </cell>
        </row>
        <row r="2000">
          <cell r="E2000" t="str">
            <v>PolyAmine Iron Organic (2.5 gal)</v>
          </cell>
          <cell r="F2000" t="str">
            <v>Gal</v>
          </cell>
          <cell r="G2000" t="str">
            <v>180 gal plt (36 cs x (2x2.5))</v>
          </cell>
          <cell r="H2000">
            <v>21.55</v>
          </cell>
          <cell r="J2000">
            <v>45809</v>
          </cell>
          <cell r="K2000" t="str">
            <v>nutrient</v>
          </cell>
        </row>
        <row r="2001">
          <cell r="E2001" t="str">
            <v>PolyAmine Iron Organic (2.5 gal)</v>
          </cell>
          <cell r="F2001" t="str">
            <v>Gal</v>
          </cell>
          <cell r="G2001" t="str">
            <v>180 gal plt (36 cs x (2x2.5))</v>
          </cell>
          <cell r="H2001">
            <v>21.55</v>
          </cell>
          <cell r="J2001">
            <v>45809</v>
          </cell>
          <cell r="K2001" t="str">
            <v>nutrient</v>
          </cell>
        </row>
        <row r="2002">
          <cell r="E2002" t="str">
            <v>PolyAmine Iron Organic (2.5 gal)</v>
          </cell>
          <cell r="F2002" t="str">
            <v>Gal</v>
          </cell>
          <cell r="G2002" t="str">
            <v>180 gal plt (36 cs x (2x2.5))</v>
          </cell>
          <cell r="H2002">
            <v>21.55</v>
          </cell>
          <cell r="J2002">
            <v>45809</v>
          </cell>
          <cell r="K2002" t="str">
            <v>nutrient</v>
          </cell>
        </row>
        <row r="2003">
          <cell r="E2003" t="str">
            <v>PolyAmine Iron Organic (2.5 gal)</v>
          </cell>
          <cell r="F2003" t="str">
            <v>Gal</v>
          </cell>
          <cell r="G2003" t="str">
            <v>180 gal plt (36 cs x (2x2.5))</v>
          </cell>
          <cell r="H2003">
            <v>21.55</v>
          </cell>
          <cell r="J2003">
            <v>45809</v>
          </cell>
          <cell r="K2003" t="str">
            <v>nutrient</v>
          </cell>
        </row>
        <row r="2004">
          <cell r="E2004" t="str">
            <v>PolyAmine Iron Organic (2.5 gal)</v>
          </cell>
          <cell r="F2004" t="str">
            <v>Gal</v>
          </cell>
          <cell r="G2004" t="str">
            <v>180 gal plt (36 cs x (2x2.5))</v>
          </cell>
          <cell r="H2004">
            <v>21.55</v>
          </cell>
          <cell r="J2004">
            <v>45809</v>
          </cell>
          <cell r="K2004" t="str">
            <v>nutrient</v>
          </cell>
        </row>
        <row r="2005">
          <cell r="E2005" t="str">
            <v>PolyAmine Iron Organic (2.5 gal)</v>
          </cell>
          <cell r="F2005" t="str">
            <v>Gal</v>
          </cell>
          <cell r="G2005" t="str">
            <v>180 gal plt (36 cs x (2x2.5))</v>
          </cell>
          <cell r="H2005">
            <v>21.55</v>
          </cell>
          <cell r="J2005">
            <v>45809</v>
          </cell>
          <cell r="K2005" t="str">
            <v>nutrient</v>
          </cell>
        </row>
        <row r="2006">
          <cell r="E2006" t="str">
            <v>PolyAmine Iron Organic (2.5 gal)</v>
          </cell>
          <cell r="F2006" t="str">
            <v>Gal</v>
          </cell>
          <cell r="G2006" t="str">
            <v>180 gal plt (36 cs x (2x2.5))</v>
          </cell>
          <cell r="H2006">
            <v>19.850000000000001</v>
          </cell>
          <cell r="I2006">
            <v>21.55</v>
          </cell>
          <cell r="J2006">
            <v>45809</v>
          </cell>
          <cell r="K2006" t="str">
            <v>nutrient</v>
          </cell>
        </row>
        <row r="2007">
          <cell r="E2007" t="str">
            <v>PolyAmine Iron Organic (2.5 gal)</v>
          </cell>
          <cell r="F2007" t="str">
            <v>Gal</v>
          </cell>
          <cell r="G2007" t="str">
            <v>180 gal plt (36 cs x (2x2.5))</v>
          </cell>
          <cell r="H2007">
            <v>21.55</v>
          </cell>
          <cell r="J2007">
            <v>45689</v>
          </cell>
          <cell r="K2007" t="str">
            <v>nutrient</v>
          </cell>
        </row>
        <row r="2008">
          <cell r="E2008" t="str">
            <v>PolyAmine Iron Organic (2.5 gal)</v>
          </cell>
          <cell r="F2008" t="str">
            <v>Gal</v>
          </cell>
          <cell r="G2008" t="str">
            <v>180 gal plt (36 cs x (2x2.5))</v>
          </cell>
          <cell r="H2008">
            <v>21.55</v>
          </cell>
          <cell r="J2008">
            <v>45689</v>
          </cell>
          <cell r="K2008" t="str">
            <v>nutrient</v>
          </cell>
        </row>
        <row r="2009">
          <cell r="E2009" t="str">
            <v>PolyAmine Iron Organic (2.5 gal)</v>
          </cell>
          <cell r="F2009" t="str">
            <v>Gal</v>
          </cell>
          <cell r="G2009" t="str">
            <v>180 gal plt (36 cs x (2x2.5))</v>
          </cell>
          <cell r="H2009">
            <v>21.55</v>
          </cell>
          <cell r="J2009">
            <v>45839</v>
          </cell>
          <cell r="K2009" t="str">
            <v>nutrient</v>
          </cell>
        </row>
        <row r="2010">
          <cell r="E2010" t="str">
            <v>PolyAmine Iron Organic (2.5 gal)</v>
          </cell>
          <cell r="F2010" t="str">
            <v>Gal</v>
          </cell>
          <cell r="G2010" t="str">
            <v>180 gal plt (36 cs x (2x2.5))</v>
          </cell>
          <cell r="H2010">
            <v>21.55</v>
          </cell>
          <cell r="J2010">
            <v>45658</v>
          </cell>
          <cell r="K2010" t="str">
            <v>nutrient</v>
          </cell>
        </row>
        <row r="2011">
          <cell r="E2011" t="str">
            <v>PolyAmine Iron Organic (265 gal)</v>
          </cell>
          <cell r="F2011" t="str">
            <v>Gal</v>
          </cell>
          <cell r="G2011" t="str">
            <v>265 gal tote (1x265)</v>
          </cell>
          <cell r="H2011">
            <v>18.900000000000002</v>
          </cell>
          <cell r="I2011">
            <v>20.55</v>
          </cell>
          <cell r="J2011">
            <v>45809</v>
          </cell>
          <cell r="K2011" t="str">
            <v>nutrient</v>
          </cell>
        </row>
        <row r="2012">
          <cell r="E2012" t="str">
            <v>PolyAmine Iron Organic (265 gal)</v>
          </cell>
          <cell r="F2012" t="str">
            <v>Gal</v>
          </cell>
          <cell r="G2012" t="str">
            <v>265 gal tote (1x265)</v>
          </cell>
          <cell r="H2012">
            <v>18.900000000000002</v>
          </cell>
          <cell r="I2012">
            <v>20.55</v>
          </cell>
          <cell r="J2012">
            <v>45809</v>
          </cell>
          <cell r="K2012" t="str">
            <v>nutrient</v>
          </cell>
        </row>
        <row r="2013">
          <cell r="E2013" t="str">
            <v>PolyAmine Iron Organic (265 gal)</v>
          </cell>
          <cell r="F2013" t="str">
            <v>Gal</v>
          </cell>
          <cell r="G2013" t="str">
            <v>265 gal tote (1x265)</v>
          </cell>
          <cell r="H2013">
            <v>18.900000000000002</v>
          </cell>
          <cell r="I2013">
            <v>20.55</v>
          </cell>
          <cell r="J2013">
            <v>45809</v>
          </cell>
          <cell r="K2013" t="str">
            <v>nutrient</v>
          </cell>
        </row>
        <row r="2014">
          <cell r="E2014" t="str">
            <v>PolyAmine Iron Organic (265 gal)</v>
          </cell>
          <cell r="F2014" t="str">
            <v>Gal</v>
          </cell>
          <cell r="G2014" t="str">
            <v>265 gal tote (1x265)</v>
          </cell>
          <cell r="H2014">
            <v>20.55</v>
          </cell>
          <cell r="J2014">
            <v>45809</v>
          </cell>
          <cell r="K2014" t="str">
            <v>nutrient</v>
          </cell>
        </row>
        <row r="2015">
          <cell r="E2015" t="str">
            <v>PolyAmine Iron Organic (265 gal)</v>
          </cell>
          <cell r="F2015" t="str">
            <v>Gal</v>
          </cell>
          <cell r="G2015" t="str">
            <v>265 gal tote (1x265)</v>
          </cell>
          <cell r="H2015">
            <v>20.55</v>
          </cell>
          <cell r="J2015">
            <v>45809</v>
          </cell>
          <cell r="K2015" t="str">
            <v>nutrient</v>
          </cell>
        </row>
        <row r="2016">
          <cell r="E2016" t="str">
            <v>PolyAmine Iron Organic (265 gal)</v>
          </cell>
          <cell r="F2016" t="str">
            <v>Gal</v>
          </cell>
          <cell r="G2016" t="str">
            <v>265 gal tote (1x265)</v>
          </cell>
          <cell r="H2016">
            <v>20.55</v>
          </cell>
          <cell r="J2016">
            <v>45809</v>
          </cell>
          <cell r="K2016" t="str">
            <v>nutrient</v>
          </cell>
        </row>
        <row r="2017">
          <cell r="E2017" t="str">
            <v>PolyAmine Iron Organic (265 gal)</v>
          </cell>
          <cell r="F2017" t="str">
            <v>Gal</v>
          </cell>
          <cell r="G2017" t="str">
            <v>265 gal tote (1x265)</v>
          </cell>
          <cell r="H2017">
            <v>20.55</v>
          </cell>
          <cell r="J2017">
            <v>45809</v>
          </cell>
          <cell r="K2017" t="str">
            <v>nutrient</v>
          </cell>
        </row>
        <row r="2018">
          <cell r="E2018" t="str">
            <v>PolyAmine Iron Organic (265 gal)</v>
          </cell>
          <cell r="F2018" t="str">
            <v>Gal</v>
          </cell>
          <cell r="G2018" t="str">
            <v>265 gal tote (1x265)</v>
          </cell>
          <cell r="H2018">
            <v>20.55</v>
          </cell>
          <cell r="J2018">
            <v>45809</v>
          </cell>
          <cell r="K2018" t="str">
            <v>nutrient</v>
          </cell>
        </row>
        <row r="2019">
          <cell r="E2019" t="str">
            <v>PolyAmine Iron Organic (265 gal)</v>
          </cell>
          <cell r="F2019" t="str">
            <v>Gal</v>
          </cell>
          <cell r="G2019" t="str">
            <v>265 gal tote (1x265)</v>
          </cell>
          <cell r="H2019">
            <v>20.55</v>
          </cell>
          <cell r="J2019">
            <v>45809</v>
          </cell>
          <cell r="K2019" t="str">
            <v>nutrient</v>
          </cell>
        </row>
        <row r="2020">
          <cell r="E2020" t="str">
            <v>PolyAmine Iron Organic (265 gal)</v>
          </cell>
          <cell r="F2020" t="str">
            <v>Gal</v>
          </cell>
          <cell r="G2020" t="str">
            <v>265 gal tote (1x265)</v>
          </cell>
          <cell r="H2020">
            <v>18.899999999999999</v>
          </cell>
          <cell r="I2020">
            <v>20.55</v>
          </cell>
          <cell r="J2020">
            <v>45809</v>
          </cell>
          <cell r="K2020" t="str">
            <v>nutrient</v>
          </cell>
        </row>
        <row r="2021">
          <cell r="E2021" t="str">
            <v>PolyAmine Iron Organic (265 gal)</v>
          </cell>
          <cell r="F2021" t="str">
            <v>Gal</v>
          </cell>
          <cell r="G2021" t="str">
            <v>265 gal tote (1x265)</v>
          </cell>
          <cell r="H2021">
            <v>20.55</v>
          </cell>
          <cell r="J2021">
            <v>45689</v>
          </cell>
          <cell r="K2021" t="str">
            <v>nutrient</v>
          </cell>
        </row>
        <row r="2022">
          <cell r="E2022" t="str">
            <v>PolyAmine Iron Organic (265 gal)</v>
          </cell>
          <cell r="F2022" t="str">
            <v>Gal</v>
          </cell>
          <cell r="G2022" t="str">
            <v>265 gal tote (1x265)</v>
          </cell>
          <cell r="H2022">
            <v>20.55</v>
          </cell>
          <cell r="J2022">
            <v>45689</v>
          </cell>
          <cell r="K2022" t="str">
            <v>nutrient</v>
          </cell>
        </row>
        <row r="2023">
          <cell r="E2023" t="str">
            <v>PolyAmine Iron Organic (265 gal)</v>
          </cell>
          <cell r="F2023" t="str">
            <v>Gal</v>
          </cell>
          <cell r="G2023" t="str">
            <v>265 gal tote (1x265)</v>
          </cell>
          <cell r="H2023">
            <v>20.55</v>
          </cell>
          <cell r="J2023">
            <v>45839</v>
          </cell>
          <cell r="K2023" t="str">
            <v>nutrient</v>
          </cell>
        </row>
        <row r="2024">
          <cell r="E2024" t="str">
            <v>PolyAmine Iron Organic (265 gal)</v>
          </cell>
          <cell r="F2024" t="str">
            <v>Gal</v>
          </cell>
          <cell r="G2024" t="str">
            <v>265 gal tote (1x265)</v>
          </cell>
          <cell r="H2024">
            <v>20.55</v>
          </cell>
          <cell r="J2024">
            <v>45658</v>
          </cell>
          <cell r="K2024" t="str">
            <v>nutrient</v>
          </cell>
        </row>
        <row r="2025">
          <cell r="E2025" t="str">
            <v>PolyAmine Magnesium Organic (2.5 gal)</v>
          </cell>
          <cell r="F2025" t="str">
            <v>Gal</v>
          </cell>
          <cell r="G2025" t="str">
            <v>180 gal plt (36 cs x (2x2.5))</v>
          </cell>
          <cell r="H2025">
            <v>19.850000000000001</v>
          </cell>
          <cell r="I2025">
            <v>21.55</v>
          </cell>
          <cell r="J2025">
            <v>45809</v>
          </cell>
          <cell r="K2025" t="str">
            <v>nutrient</v>
          </cell>
        </row>
        <row r="2026">
          <cell r="E2026" t="str">
            <v>PolyAmine Magnesium Organic (2.5 gal)</v>
          </cell>
          <cell r="F2026" t="str">
            <v>Gal</v>
          </cell>
          <cell r="G2026" t="str">
            <v>180 gal plt (36 cs x (2x2.5))</v>
          </cell>
          <cell r="H2026">
            <v>19.850000000000001</v>
          </cell>
          <cell r="I2026">
            <v>21.55</v>
          </cell>
          <cell r="J2026">
            <v>45809</v>
          </cell>
          <cell r="K2026" t="str">
            <v>nutrient</v>
          </cell>
        </row>
        <row r="2027">
          <cell r="E2027" t="str">
            <v>PolyAmine Magnesium Organic (2.5 gal)</v>
          </cell>
          <cell r="F2027" t="str">
            <v>Gal</v>
          </cell>
          <cell r="G2027" t="str">
            <v>180 gal plt (36 cs x (2x2.5))</v>
          </cell>
          <cell r="H2027">
            <v>19.850000000000001</v>
          </cell>
          <cell r="I2027">
            <v>21.55</v>
          </cell>
          <cell r="J2027">
            <v>45809</v>
          </cell>
          <cell r="K2027" t="str">
            <v>nutrient</v>
          </cell>
        </row>
        <row r="2028">
          <cell r="E2028" t="str">
            <v>PolyAmine Magnesium Organic (2.5 gal)</v>
          </cell>
          <cell r="F2028" t="str">
            <v>Gal</v>
          </cell>
          <cell r="G2028" t="str">
            <v>180 gal plt (36 cs x (2x2.5))</v>
          </cell>
          <cell r="H2028">
            <v>21.438000000000002</v>
          </cell>
          <cell r="I2028">
            <v>21.55</v>
          </cell>
          <cell r="J2028">
            <v>45809</v>
          </cell>
          <cell r="K2028" t="str">
            <v>nutrient</v>
          </cell>
        </row>
        <row r="2029">
          <cell r="E2029" t="str">
            <v>PolyAmine Magnesium Organic (2.5 gal)</v>
          </cell>
          <cell r="F2029" t="str">
            <v>Gal</v>
          </cell>
          <cell r="G2029" t="str">
            <v>180 gal plt (36 cs x (2x2.5))</v>
          </cell>
          <cell r="H2029">
            <v>19.850000000000001</v>
          </cell>
          <cell r="I2029">
            <v>21.55</v>
          </cell>
          <cell r="J2029">
            <v>45809</v>
          </cell>
          <cell r="K2029" t="str">
            <v>nutrient</v>
          </cell>
        </row>
        <row r="2030">
          <cell r="E2030" t="str">
            <v>PolyAmine Magnesium Organic (2.5 gal)</v>
          </cell>
          <cell r="F2030" t="str">
            <v>Gal</v>
          </cell>
          <cell r="G2030" t="str">
            <v>180 gal plt (36 cs x (2x2.5))</v>
          </cell>
          <cell r="H2030">
            <v>21.55</v>
          </cell>
          <cell r="J2030">
            <v>45809</v>
          </cell>
          <cell r="K2030" t="str">
            <v>nutrient</v>
          </cell>
        </row>
        <row r="2031">
          <cell r="E2031" t="str">
            <v>PolyAmine Magnesium Organic (2.5 gal)</v>
          </cell>
          <cell r="F2031" t="str">
            <v>Gal</v>
          </cell>
          <cell r="G2031" t="str">
            <v>180 gal plt (36 cs x (2x2.5))</v>
          </cell>
          <cell r="H2031">
            <v>21.55</v>
          </cell>
          <cell r="J2031">
            <v>45809</v>
          </cell>
          <cell r="K2031" t="str">
            <v>nutrient</v>
          </cell>
        </row>
        <row r="2032">
          <cell r="E2032" t="str">
            <v>PolyAmine Magnesium Organic (2.5 gal)</v>
          </cell>
          <cell r="F2032" t="str">
            <v>Gal</v>
          </cell>
          <cell r="G2032" t="str">
            <v>180 gal plt (36 cs x (2x2.5))</v>
          </cell>
          <cell r="H2032">
            <v>21.55</v>
          </cell>
          <cell r="J2032">
            <v>45809</v>
          </cell>
          <cell r="K2032" t="str">
            <v>nutrient</v>
          </cell>
        </row>
        <row r="2033">
          <cell r="E2033" t="str">
            <v>PolyAmine Magnesium Organic (2.5 gal)</v>
          </cell>
          <cell r="F2033" t="str">
            <v>Gal</v>
          </cell>
          <cell r="G2033" t="str">
            <v>180 gal plt (36 cs x (2x2.5))</v>
          </cell>
          <cell r="H2033">
            <v>21.55</v>
          </cell>
          <cell r="J2033">
            <v>45809</v>
          </cell>
          <cell r="K2033" t="str">
            <v>nutrient</v>
          </cell>
        </row>
        <row r="2034">
          <cell r="E2034" t="str">
            <v>PolyAmine Magnesium Organic (2.5 gal)</v>
          </cell>
          <cell r="F2034" t="str">
            <v>Gal</v>
          </cell>
          <cell r="G2034" t="str">
            <v>180 gal plt (36 cs x (2x2.5))</v>
          </cell>
          <cell r="H2034">
            <v>21.55</v>
          </cell>
          <cell r="J2034">
            <v>45809</v>
          </cell>
          <cell r="K2034" t="str">
            <v>nutrient</v>
          </cell>
        </row>
        <row r="2035">
          <cell r="E2035" t="str">
            <v>PolyAmine Magnesium Organic (2.5 gal)</v>
          </cell>
          <cell r="F2035" t="str">
            <v>Gal</v>
          </cell>
          <cell r="G2035" t="str">
            <v>180 gal plt (36 cs x (2x2.5))</v>
          </cell>
          <cell r="H2035">
            <v>21.55</v>
          </cell>
          <cell r="J2035">
            <v>45809</v>
          </cell>
          <cell r="K2035" t="str">
            <v>nutrient</v>
          </cell>
        </row>
        <row r="2036">
          <cell r="E2036" t="str">
            <v>PolyAmine Magnesium Organic (2.5 gal)</v>
          </cell>
          <cell r="F2036" t="str">
            <v>Gal</v>
          </cell>
          <cell r="G2036" t="str">
            <v>180 gal plt (36 cs x (2x2.5))</v>
          </cell>
          <cell r="H2036">
            <v>19.850000000000001</v>
          </cell>
          <cell r="I2036">
            <v>21.55</v>
          </cell>
          <cell r="J2036">
            <v>45809</v>
          </cell>
          <cell r="K2036" t="str">
            <v>nutrient</v>
          </cell>
        </row>
        <row r="2037">
          <cell r="E2037" t="str">
            <v>PolyAmine Magnesium Organic (2.5 gal)</v>
          </cell>
          <cell r="F2037" t="str">
            <v>Gal</v>
          </cell>
          <cell r="G2037" t="str">
            <v>180 gal plt (36 cs x (2x2.5))</v>
          </cell>
          <cell r="H2037">
            <v>21.55</v>
          </cell>
          <cell r="J2037">
            <v>45689</v>
          </cell>
          <cell r="K2037" t="str">
            <v>nutrient</v>
          </cell>
        </row>
        <row r="2038">
          <cell r="E2038" t="str">
            <v>PolyAmine Magnesium Organic (2.5 gal)</v>
          </cell>
          <cell r="F2038" t="str">
            <v>Gal</v>
          </cell>
          <cell r="G2038" t="str">
            <v>180 gal plt (36 cs x (2x2.5))</v>
          </cell>
          <cell r="H2038">
            <v>21.55</v>
          </cell>
          <cell r="J2038">
            <v>45689</v>
          </cell>
          <cell r="K2038" t="str">
            <v>nutrient</v>
          </cell>
        </row>
        <row r="2039">
          <cell r="E2039" t="str">
            <v>PolyAmine Magnesium Organic (2.5 gal)</v>
          </cell>
          <cell r="F2039" t="str">
            <v>Gal</v>
          </cell>
          <cell r="G2039" t="str">
            <v>180 gal plt (36 cs x (2x2.5))</v>
          </cell>
          <cell r="H2039">
            <v>21.55</v>
          </cell>
          <cell r="J2039">
            <v>45839</v>
          </cell>
          <cell r="K2039" t="str">
            <v>nutrient</v>
          </cell>
        </row>
        <row r="2040">
          <cell r="E2040" t="str">
            <v>PolyAmine Magnesium Organic (2.5 gal)</v>
          </cell>
          <cell r="F2040" t="str">
            <v>Gal</v>
          </cell>
          <cell r="G2040" t="str">
            <v>180 gal plt (36 cs x (2x2.5))</v>
          </cell>
          <cell r="H2040">
            <v>21.55</v>
          </cell>
          <cell r="J2040">
            <v>45658</v>
          </cell>
          <cell r="K2040" t="str">
            <v>nutrient</v>
          </cell>
        </row>
        <row r="2041">
          <cell r="E2041" t="str">
            <v>PolyAmine Magnesium Organic (265 gal)</v>
          </cell>
          <cell r="F2041" t="str">
            <v>Gal</v>
          </cell>
          <cell r="G2041" t="str">
            <v>265 gal tote (1x265)</v>
          </cell>
          <cell r="H2041">
            <v>18.900000000000002</v>
          </cell>
          <cell r="I2041">
            <v>20.55</v>
          </cell>
          <cell r="J2041">
            <v>45809</v>
          </cell>
          <cell r="K2041" t="str">
            <v>nutrient</v>
          </cell>
        </row>
        <row r="2042">
          <cell r="E2042" t="str">
            <v>PolyAmine Magnesium Organic (265 gal)</v>
          </cell>
          <cell r="F2042" t="str">
            <v>Gal</v>
          </cell>
          <cell r="G2042" t="str">
            <v>265 gal tote (1x265)</v>
          </cell>
          <cell r="H2042">
            <v>18.900000000000002</v>
          </cell>
          <cell r="I2042">
            <v>20.55</v>
          </cell>
          <cell r="J2042">
            <v>45809</v>
          </cell>
          <cell r="K2042" t="str">
            <v>nutrient</v>
          </cell>
        </row>
        <row r="2043">
          <cell r="E2043" t="str">
            <v>PolyAmine Magnesium Organic (265 gal)</v>
          </cell>
          <cell r="F2043" t="str">
            <v>Gal</v>
          </cell>
          <cell r="G2043" t="str">
            <v>265 gal tote (1x265)</v>
          </cell>
          <cell r="H2043">
            <v>18.900000000000002</v>
          </cell>
          <cell r="I2043">
            <v>20.55</v>
          </cell>
          <cell r="J2043">
            <v>45809</v>
          </cell>
          <cell r="K2043" t="str">
            <v>nutrient</v>
          </cell>
        </row>
        <row r="2044">
          <cell r="E2044" t="str">
            <v>PolyAmine Magnesium Organic (265 gal)</v>
          </cell>
          <cell r="F2044" t="str">
            <v>Gal</v>
          </cell>
          <cell r="G2044" t="str">
            <v>265 gal tote (1x265)</v>
          </cell>
          <cell r="H2044">
            <v>20.412000000000003</v>
          </cell>
          <cell r="I2044">
            <v>20.55</v>
          </cell>
          <cell r="J2044">
            <v>45809</v>
          </cell>
          <cell r="K2044" t="str">
            <v>nutrient</v>
          </cell>
        </row>
        <row r="2045">
          <cell r="E2045" t="str">
            <v>PolyAmine Magnesium Organic (265 gal)</v>
          </cell>
          <cell r="F2045" t="str">
            <v>Gal</v>
          </cell>
          <cell r="G2045" t="str">
            <v>265 gal tote (1x265)</v>
          </cell>
          <cell r="H2045">
            <v>18.900000000000002</v>
          </cell>
          <cell r="I2045">
            <v>20.55</v>
          </cell>
          <cell r="J2045">
            <v>45809</v>
          </cell>
          <cell r="K2045" t="str">
            <v>nutrient</v>
          </cell>
        </row>
        <row r="2046">
          <cell r="E2046" t="str">
            <v>PolyAmine Magnesium Organic (265 gal)</v>
          </cell>
          <cell r="F2046" t="str">
            <v>Gal</v>
          </cell>
          <cell r="G2046" t="str">
            <v>265 gal tote (1x265)</v>
          </cell>
          <cell r="H2046">
            <v>20.55</v>
          </cell>
          <cell r="J2046">
            <v>45809</v>
          </cell>
          <cell r="K2046" t="str">
            <v>nutrient</v>
          </cell>
        </row>
        <row r="2047">
          <cell r="E2047" t="str">
            <v>PolyAmine Magnesium Organic (265 gal)</v>
          </cell>
          <cell r="F2047" t="str">
            <v>Gal</v>
          </cell>
          <cell r="G2047" t="str">
            <v>265 gal tote (1x265)</v>
          </cell>
          <cell r="H2047">
            <v>20.55</v>
          </cell>
          <cell r="J2047">
            <v>45809</v>
          </cell>
          <cell r="K2047" t="str">
            <v>nutrient</v>
          </cell>
        </row>
        <row r="2048">
          <cell r="E2048" t="str">
            <v>PolyAmine Magnesium Organic (265 gal)</v>
          </cell>
          <cell r="F2048" t="str">
            <v>Gal</v>
          </cell>
          <cell r="G2048" t="str">
            <v>265 gal tote (1x265)</v>
          </cell>
          <cell r="H2048">
            <v>20.55</v>
          </cell>
          <cell r="J2048">
            <v>45809</v>
          </cell>
          <cell r="K2048" t="str">
            <v>nutrient</v>
          </cell>
        </row>
        <row r="2049">
          <cell r="E2049" t="str">
            <v>PolyAmine Magnesium Organic (265 gal)</v>
          </cell>
          <cell r="F2049" t="str">
            <v>Gal</v>
          </cell>
          <cell r="G2049" t="str">
            <v>265 gal tote (1x265)</v>
          </cell>
          <cell r="H2049">
            <v>20.55</v>
          </cell>
          <cell r="J2049">
            <v>45809</v>
          </cell>
          <cell r="K2049" t="str">
            <v>nutrient</v>
          </cell>
        </row>
        <row r="2050">
          <cell r="E2050" t="str">
            <v>PolyAmine Magnesium Organic (265 gal)</v>
          </cell>
          <cell r="F2050" t="str">
            <v>Gal</v>
          </cell>
          <cell r="G2050" t="str">
            <v>265 gal tote (1x265)</v>
          </cell>
          <cell r="H2050">
            <v>20.55</v>
          </cell>
          <cell r="J2050">
            <v>45809</v>
          </cell>
          <cell r="K2050" t="str">
            <v>nutrient</v>
          </cell>
        </row>
        <row r="2051">
          <cell r="E2051" t="str">
            <v>PolyAmine Magnesium Organic (265 gal)</v>
          </cell>
          <cell r="F2051" t="str">
            <v>Gal</v>
          </cell>
          <cell r="G2051" t="str">
            <v>265 gal tote (1x265)</v>
          </cell>
          <cell r="H2051">
            <v>20.55</v>
          </cell>
          <cell r="J2051">
            <v>45809</v>
          </cell>
          <cell r="K2051" t="str">
            <v>nutrient</v>
          </cell>
        </row>
        <row r="2052">
          <cell r="E2052" t="str">
            <v>PolyAmine Magnesium Organic (265 gal)</v>
          </cell>
          <cell r="F2052" t="str">
            <v>Gal</v>
          </cell>
          <cell r="G2052" t="str">
            <v>265 gal tote (1x265)</v>
          </cell>
          <cell r="H2052">
            <v>18.899999999999999</v>
          </cell>
          <cell r="I2052">
            <v>20.55</v>
          </cell>
          <cell r="J2052">
            <v>45809</v>
          </cell>
          <cell r="K2052" t="str">
            <v>nutrient</v>
          </cell>
        </row>
        <row r="2053">
          <cell r="E2053" t="str">
            <v>PolyAmine Magnesium Organic (265 gal)</v>
          </cell>
          <cell r="F2053" t="str">
            <v>Gal</v>
          </cell>
          <cell r="G2053" t="str">
            <v>265 gal tote (1x265)</v>
          </cell>
          <cell r="H2053">
            <v>20.55</v>
          </cell>
          <cell r="J2053">
            <v>45689</v>
          </cell>
          <cell r="K2053" t="str">
            <v>nutrient</v>
          </cell>
        </row>
        <row r="2054">
          <cell r="E2054" t="str">
            <v>PolyAmine Magnesium Organic (265 gal)</v>
          </cell>
          <cell r="F2054" t="str">
            <v>Gal</v>
          </cell>
          <cell r="G2054" t="str">
            <v>265 gal tote (1x265)</v>
          </cell>
          <cell r="H2054">
            <v>20.55</v>
          </cell>
          <cell r="J2054">
            <v>45689</v>
          </cell>
          <cell r="K2054" t="str">
            <v>nutrient</v>
          </cell>
        </row>
        <row r="2055">
          <cell r="E2055" t="str">
            <v>PolyAmine Magnesium Organic (265 gal)</v>
          </cell>
          <cell r="F2055" t="str">
            <v>Gal</v>
          </cell>
          <cell r="G2055" t="str">
            <v>265 gal tote (1x265)</v>
          </cell>
          <cell r="H2055">
            <v>20.55</v>
          </cell>
          <cell r="J2055">
            <v>45839</v>
          </cell>
          <cell r="K2055" t="str">
            <v>nutrient</v>
          </cell>
        </row>
        <row r="2056">
          <cell r="E2056" t="str">
            <v>PolyAmine Magnesium Organic (265 gal)</v>
          </cell>
          <cell r="F2056" t="str">
            <v>Gal</v>
          </cell>
          <cell r="G2056" t="str">
            <v>265 gal tote (1x265)</v>
          </cell>
          <cell r="H2056">
            <v>20.55</v>
          </cell>
          <cell r="J2056">
            <v>45658</v>
          </cell>
          <cell r="K2056" t="str">
            <v>nutrient</v>
          </cell>
        </row>
        <row r="2057">
          <cell r="E2057" t="str">
            <v>PolyAmine Manganese Organic (2.5 gal)</v>
          </cell>
          <cell r="F2057" t="str">
            <v>Gal</v>
          </cell>
          <cell r="G2057" t="str">
            <v>180 gal plt (36 cs x (2x2.5))</v>
          </cell>
          <cell r="H2057">
            <v>19.850000000000001</v>
          </cell>
          <cell r="I2057">
            <v>21.55</v>
          </cell>
          <cell r="J2057">
            <v>45809</v>
          </cell>
          <cell r="K2057" t="str">
            <v>nutrient</v>
          </cell>
        </row>
        <row r="2058">
          <cell r="E2058" t="str">
            <v>PolyAmine Manganese Organic (2.5 gal)</v>
          </cell>
          <cell r="F2058" t="str">
            <v>Gal</v>
          </cell>
          <cell r="G2058" t="str">
            <v>180 gal plt (36 cs x (2x2.5))</v>
          </cell>
          <cell r="H2058">
            <v>19.850000000000001</v>
          </cell>
          <cell r="I2058">
            <v>21.55</v>
          </cell>
          <cell r="J2058">
            <v>45809</v>
          </cell>
          <cell r="K2058" t="str">
            <v>nutrient</v>
          </cell>
        </row>
        <row r="2059">
          <cell r="E2059" t="str">
            <v>PolyAmine Manganese Organic (2.5 gal)</v>
          </cell>
          <cell r="F2059" t="str">
            <v>Gal</v>
          </cell>
          <cell r="G2059" t="str">
            <v>180 gal plt (36 cs x (2x2.5))</v>
          </cell>
          <cell r="H2059">
            <v>19.850000000000001</v>
          </cell>
          <cell r="I2059">
            <v>21.55</v>
          </cell>
          <cell r="J2059">
            <v>45809</v>
          </cell>
          <cell r="K2059" t="str">
            <v>nutrient</v>
          </cell>
        </row>
        <row r="2060">
          <cell r="E2060" t="str">
            <v>PolyAmine Manganese Organic (2.5 gal)</v>
          </cell>
          <cell r="F2060" t="str">
            <v>Gal</v>
          </cell>
          <cell r="G2060" t="str">
            <v>180 gal plt (36 cs x (2x2.5))</v>
          </cell>
          <cell r="H2060">
            <v>21.438000000000002</v>
          </cell>
          <cell r="I2060">
            <v>21.55</v>
          </cell>
          <cell r="J2060">
            <v>45809</v>
          </cell>
          <cell r="K2060" t="str">
            <v>nutrient</v>
          </cell>
        </row>
        <row r="2061">
          <cell r="E2061" t="str">
            <v>PolyAmine Manganese Organic (2.5 gal)</v>
          </cell>
          <cell r="F2061" t="str">
            <v>Gal</v>
          </cell>
          <cell r="G2061" t="str">
            <v>180 gal plt (36 cs x (2x2.5))</v>
          </cell>
          <cell r="H2061">
            <v>19.850000000000001</v>
          </cell>
          <cell r="I2061">
            <v>21.55</v>
          </cell>
          <cell r="J2061">
            <v>45809</v>
          </cell>
          <cell r="K2061" t="str">
            <v>nutrient</v>
          </cell>
        </row>
        <row r="2062">
          <cell r="E2062" t="str">
            <v>PolyAmine Manganese Organic (2.5 gal)</v>
          </cell>
          <cell r="F2062" t="str">
            <v>Gal</v>
          </cell>
          <cell r="G2062" t="str">
            <v>180 gal plt (36 cs x (2x2.5))</v>
          </cell>
          <cell r="H2062">
            <v>21.55</v>
          </cell>
          <cell r="J2062">
            <v>45809</v>
          </cell>
          <cell r="K2062" t="str">
            <v>nutrient</v>
          </cell>
        </row>
        <row r="2063">
          <cell r="E2063" t="str">
            <v>PolyAmine Manganese Organic (2.5 gal)</v>
          </cell>
          <cell r="F2063" t="str">
            <v>Gal</v>
          </cell>
          <cell r="G2063" t="str">
            <v>180 gal plt (36 cs x (2x2.5))</v>
          </cell>
          <cell r="H2063">
            <v>21.55</v>
          </cell>
          <cell r="J2063">
            <v>45809</v>
          </cell>
          <cell r="K2063" t="str">
            <v>nutrient</v>
          </cell>
        </row>
        <row r="2064">
          <cell r="E2064" t="str">
            <v>PolyAmine Manganese Organic (2.5 gal)</v>
          </cell>
          <cell r="F2064" t="str">
            <v>Gal</v>
          </cell>
          <cell r="G2064" t="str">
            <v>180 gal plt (36 cs x (2x2.5))</v>
          </cell>
          <cell r="H2064">
            <v>21.55</v>
          </cell>
          <cell r="J2064">
            <v>45809</v>
          </cell>
          <cell r="K2064" t="str">
            <v>nutrient</v>
          </cell>
        </row>
        <row r="2065">
          <cell r="E2065" t="str">
            <v>PolyAmine Manganese Organic (2.5 gal)</v>
          </cell>
          <cell r="F2065" t="str">
            <v>Gal</v>
          </cell>
          <cell r="G2065" t="str">
            <v>180 gal plt (36 cs x (2x2.5))</v>
          </cell>
          <cell r="H2065">
            <v>21.55</v>
          </cell>
          <cell r="J2065">
            <v>45809</v>
          </cell>
          <cell r="K2065" t="str">
            <v>nutrient</v>
          </cell>
        </row>
        <row r="2066">
          <cell r="E2066" t="str">
            <v>PolyAmine Manganese Organic (2.5 gal)</v>
          </cell>
          <cell r="F2066" t="str">
            <v>Gal</v>
          </cell>
          <cell r="G2066" t="str">
            <v>180 gal plt (36 cs x (2x2.5))</v>
          </cell>
          <cell r="H2066">
            <v>21.55</v>
          </cell>
          <cell r="J2066">
            <v>45809</v>
          </cell>
          <cell r="K2066" t="str">
            <v>nutrient</v>
          </cell>
        </row>
        <row r="2067">
          <cell r="E2067" t="str">
            <v>PolyAmine Manganese Organic (2.5 gal)</v>
          </cell>
          <cell r="F2067" t="str">
            <v>Gal</v>
          </cell>
          <cell r="G2067" t="str">
            <v>180 gal plt (36 cs x (2x2.5))</v>
          </cell>
          <cell r="H2067">
            <v>21.55</v>
          </cell>
          <cell r="J2067">
            <v>45809</v>
          </cell>
          <cell r="K2067" t="str">
            <v>nutrient</v>
          </cell>
        </row>
        <row r="2068">
          <cell r="E2068" t="str">
            <v>PolyAmine Manganese Organic (2.5 gal)</v>
          </cell>
          <cell r="F2068" t="str">
            <v>Gal</v>
          </cell>
          <cell r="G2068" t="str">
            <v>180 gal plt (36 cs x (2x2.5))</v>
          </cell>
          <cell r="H2068">
            <v>19.850000000000001</v>
          </cell>
          <cell r="I2068">
            <v>21.55</v>
          </cell>
          <cell r="J2068">
            <v>45809</v>
          </cell>
          <cell r="K2068" t="str">
            <v>nutrient</v>
          </cell>
        </row>
        <row r="2069">
          <cell r="E2069" t="str">
            <v>PolyAmine Manganese Organic (2.5 gal)</v>
          </cell>
          <cell r="F2069" t="str">
            <v>Gal</v>
          </cell>
          <cell r="G2069" t="str">
            <v>180 gal plt (36 cs x (2x2.5))</v>
          </cell>
          <cell r="H2069">
            <v>21.55</v>
          </cell>
          <cell r="J2069">
            <v>45689</v>
          </cell>
          <cell r="K2069" t="str">
            <v>nutrient</v>
          </cell>
        </row>
        <row r="2070">
          <cell r="E2070" t="str">
            <v>PolyAmine Manganese Organic (2.5 gal)</v>
          </cell>
          <cell r="F2070" t="str">
            <v>Gal</v>
          </cell>
          <cell r="G2070" t="str">
            <v>180 gal plt (36 cs x (2x2.5))</v>
          </cell>
          <cell r="H2070">
            <v>21.55</v>
          </cell>
          <cell r="J2070">
            <v>45689</v>
          </cell>
          <cell r="K2070" t="str">
            <v>nutrient</v>
          </cell>
        </row>
        <row r="2071">
          <cell r="E2071" t="str">
            <v>PolyAmine Manganese Organic (2.5 gal)</v>
          </cell>
          <cell r="F2071" t="str">
            <v>Gal</v>
          </cell>
          <cell r="G2071" t="str">
            <v>180 gal plt (36 cs x (2x2.5))</v>
          </cell>
          <cell r="H2071">
            <v>21.55</v>
          </cell>
          <cell r="J2071">
            <v>45839</v>
          </cell>
          <cell r="K2071" t="str">
            <v>nutrient</v>
          </cell>
        </row>
        <row r="2072">
          <cell r="E2072" t="str">
            <v>PolyAmine Manganese Organic (2.5 gal)</v>
          </cell>
          <cell r="F2072" t="str">
            <v>Gal</v>
          </cell>
          <cell r="G2072" t="str">
            <v>180 gal plt (36 cs x (2x2.5))</v>
          </cell>
          <cell r="H2072">
            <v>21.55</v>
          </cell>
          <cell r="J2072">
            <v>45658</v>
          </cell>
          <cell r="K2072" t="str">
            <v>nutrient</v>
          </cell>
        </row>
        <row r="2073">
          <cell r="E2073" t="str">
            <v>PolyAmine Manganese Organic (265 gal)</v>
          </cell>
          <cell r="F2073" t="str">
            <v>Gal</v>
          </cell>
          <cell r="G2073" t="str">
            <v>265 gal tote (1x265)</v>
          </cell>
          <cell r="H2073">
            <v>18.900000000000002</v>
          </cell>
          <cell r="I2073">
            <v>20.55</v>
          </cell>
          <cell r="J2073">
            <v>45809</v>
          </cell>
          <cell r="K2073" t="str">
            <v>nutrient</v>
          </cell>
        </row>
        <row r="2074">
          <cell r="E2074" t="str">
            <v>PolyAmine Manganese Organic (265 gal)</v>
          </cell>
          <cell r="F2074" t="str">
            <v>Gal</v>
          </cell>
          <cell r="G2074" t="str">
            <v>265 gal tote (1x265)</v>
          </cell>
          <cell r="H2074">
            <v>18.900000000000002</v>
          </cell>
          <cell r="I2074">
            <v>20.55</v>
          </cell>
          <cell r="J2074">
            <v>45809</v>
          </cell>
          <cell r="K2074" t="str">
            <v>nutrient</v>
          </cell>
        </row>
        <row r="2075">
          <cell r="E2075" t="str">
            <v>PolyAmine Manganese Organic (265 gal)</v>
          </cell>
          <cell r="F2075" t="str">
            <v>Gal</v>
          </cell>
          <cell r="G2075" t="str">
            <v>265 gal tote (1x265)</v>
          </cell>
          <cell r="H2075">
            <v>18.900000000000002</v>
          </cell>
          <cell r="I2075">
            <v>20.55</v>
          </cell>
          <cell r="J2075">
            <v>45809</v>
          </cell>
          <cell r="K2075" t="str">
            <v>nutrient</v>
          </cell>
        </row>
        <row r="2076">
          <cell r="E2076" t="str">
            <v>PolyAmine Manganese Organic (265 gal)</v>
          </cell>
          <cell r="F2076" t="str">
            <v>Gal</v>
          </cell>
          <cell r="G2076" t="str">
            <v>265 gal tote (1x265)</v>
          </cell>
          <cell r="H2076">
            <v>20.55</v>
          </cell>
          <cell r="J2076">
            <v>45809</v>
          </cell>
          <cell r="K2076" t="str">
            <v>nutrient</v>
          </cell>
        </row>
        <row r="2077">
          <cell r="E2077" t="str">
            <v>PolyAmine Manganese Organic (265 gal)</v>
          </cell>
          <cell r="F2077" t="str">
            <v>Gal</v>
          </cell>
          <cell r="G2077" t="str">
            <v>265 gal tote (1x265)</v>
          </cell>
          <cell r="H2077">
            <v>20.55</v>
          </cell>
          <cell r="J2077">
            <v>45809</v>
          </cell>
          <cell r="K2077" t="str">
            <v>nutrient</v>
          </cell>
        </row>
        <row r="2078">
          <cell r="E2078" t="str">
            <v>PolyAmine Manganese Organic (265 gal)</v>
          </cell>
          <cell r="F2078" t="str">
            <v>Gal</v>
          </cell>
          <cell r="G2078" t="str">
            <v>265 gal tote (1x265)</v>
          </cell>
          <cell r="H2078">
            <v>20.55</v>
          </cell>
          <cell r="J2078">
            <v>45809</v>
          </cell>
          <cell r="K2078" t="str">
            <v>nutrient</v>
          </cell>
        </row>
        <row r="2079">
          <cell r="E2079" t="str">
            <v>PolyAmine Manganese Organic (265 gal)</v>
          </cell>
          <cell r="F2079" t="str">
            <v>Gal</v>
          </cell>
          <cell r="G2079" t="str">
            <v>265 gal tote (1x265)</v>
          </cell>
          <cell r="H2079">
            <v>20.55</v>
          </cell>
          <cell r="J2079">
            <v>45809</v>
          </cell>
          <cell r="K2079" t="str">
            <v>nutrient</v>
          </cell>
        </row>
        <row r="2080">
          <cell r="E2080" t="str">
            <v>PolyAmine Manganese Organic (265 gal)</v>
          </cell>
          <cell r="F2080" t="str">
            <v>Gal</v>
          </cell>
          <cell r="G2080" t="str">
            <v>265 gal tote (1x265)</v>
          </cell>
          <cell r="H2080">
            <v>20.55</v>
          </cell>
          <cell r="J2080">
            <v>45809</v>
          </cell>
          <cell r="K2080" t="str">
            <v>nutrient</v>
          </cell>
        </row>
        <row r="2081">
          <cell r="E2081" t="str">
            <v>PolyAmine Manganese Organic (265 gal)</v>
          </cell>
          <cell r="F2081" t="str">
            <v>Gal</v>
          </cell>
          <cell r="G2081" t="str">
            <v>265 gal tote (1x265)</v>
          </cell>
          <cell r="H2081">
            <v>20.55</v>
          </cell>
          <cell r="J2081">
            <v>45809</v>
          </cell>
          <cell r="K2081" t="str">
            <v>nutrient</v>
          </cell>
        </row>
        <row r="2082">
          <cell r="E2082" t="str">
            <v>PolyAmine Manganese Organic (265 gal)</v>
          </cell>
          <cell r="F2082" t="str">
            <v>Gal</v>
          </cell>
          <cell r="G2082" t="str">
            <v>265 gal tote (1x265)</v>
          </cell>
          <cell r="H2082">
            <v>18.899999999999999</v>
          </cell>
          <cell r="I2082">
            <v>20.55</v>
          </cell>
          <cell r="J2082">
            <v>45809</v>
          </cell>
          <cell r="K2082" t="str">
            <v>nutrient</v>
          </cell>
        </row>
        <row r="2083">
          <cell r="E2083" t="str">
            <v>PolyAmine Manganese Organic (265 gal)</v>
          </cell>
          <cell r="F2083" t="str">
            <v>Gal</v>
          </cell>
          <cell r="G2083" t="str">
            <v>265 gal tote (1x265)</v>
          </cell>
          <cell r="H2083">
            <v>20.55</v>
          </cell>
          <cell r="J2083">
            <v>45689</v>
          </cell>
          <cell r="K2083" t="str">
            <v>nutrient</v>
          </cell>
        </row>
        <row r="2084">
          <cell r="E2084" t="str">
            <v>PolyAmine Manganese Organic (265 gal)</v>
          </cell>
          <cell r="F2084" t="str">
            <v>Gal</v>
          </cell>
          <cell r="G2084" t="str">
            <v>265 gal tote (1x265)</v>
          </cell>
          <cell r="H2084">
            <v>20.55</v>
          </cell>
          <cell r="J2084">
            <v>45689</v>
          </cell>
          <cell r="K2084" t="str">
            <v>nutrient</v>
          </cell>
        </row>
        <row r="2085">
          <cell r="E2085" t="str">
            <v>PolyAmine Manganese Organic (265 gal)</v>
          </cell>
          <cell r="F2085" t="str">
            <v>Gal</v>
          </cell>
          <cell r="G2085" t="str">
            <v>265 gal tote (1x265)</v>
          </cell>
          <cell r="H2085">
            <v>20.55</v>
          </cell>
          <cell r="J2085">
            <v>45839</v>
          </cell>
          <cell r="K2085" t="str">
            <v>nutrient</v>
          </cell>
        </row>
        <row r="2086">
          <cell r="E2086" t="str">
            <v>PolyAmine Manganese Organic (265 gal)</v>
          </cell>
          <cell r="F2086" t="str">
            <v>Gal</v>
          </cell>
          <cell r="G2086" t="str">
            <v>265 gal tote (1x265)</v>
          </cell>
          <cell r="H2086">
            <v>20.55</v>
          </cell>
          <cell r="J2086">
            <v>45658</v>
          </cell>
          <cell r="K2086" t="str">
            <v>nutrient</v>
          </cell>
        </row>
        <row r="2087">
          <cell r="E2087" t="str">
            <v>PolyAmine Micro-Pak Organic (2.5 gal)</v>
          </cell>
          <cell r="F2087" t="str">
            <v>Gal</v>
          </cell>
          <cell r="G2087" t="str">
            <v>180 gal plt (36 cs x (2x2.5))</v>
          </cell>
          <cell r="H2087">
            <v>19.850000000000001</v>
          </cell>
          <cell r="I2087">
            <v>21.55</v>
          </cell>
          <cell r="J2087">
            <v>45809</v>
          </cell>
          <cell r="K2087" t="str">
            <v>nutrient</v>
          </cell>
        </row>
        <row r="2088">
          <cell r="E2088" t="str">
            <v>PolyAmine Micro-Pak Organic (2.5 gal)</v>
          </cell>
          <cell r="F2088" t="str">
            <v>Gal</v>
          </cell>
          <cell r="G2088" t="str">
            <v>180 gal plt (36 cs x (2x2.5))</v>
          </cell>
          <cell r="H2088">
            <v>19.850000000000001</v>
          </cell>
          <cell r="I2088">
            <v>21.55</v>
          </cell>
          <cell r="J2088">
            <v>45809</v>
          </cell>
          <cell r="K2088" t="str">
            <v>nutrient</v>
          </cell>
        </row>
        <row r="2089">
          <cell r="E2089" t="str">
            <v>PolyAmine Micro-Pak Organic (2.5 gal)</v>
          </cell>
          <cell r="F2089" t="str">
            <v>Gal</v>
          </cell>
          <cell r="G2089" t="str">
            <v>180 gal plt (36 cs x (2x2.5))</v>
          </cell>
          <cell r="H2089">
            <v>19.850000000000001</v>
          </cell>
          <cell r="I2089">
            <v>21.55</v>
          </cell>
          <cell r="J2089">
            <v>45809</v>
          </cell>
          <cell r="K2089" t="str">
            <v>nutrient</v>
          </cell>
        </row>
        <row r="2090">
          <cell r="E2090" t="str">
            <v>PolyAmine Micro-Pak Organic (2.5 gal)</v>
          </cell>
          <cell r="F2090" t="str">
            <v>Gal</v>
          </cell>
          <cell r="G2090" t="str">
            <v>180 gal plt (36 cs x (2x2.5))</v>
          </cell>
          <cell r="H2090">
            <v>21.438000000000002</v>
          </cell>
          <cell r="I2090">
            <v>21.55</v>
          </cell>
          <cell r="J2090">
            <v>45809</v>
          </cell>
          <cell r="K2090" t="str">
            <v>nutrient</v>
          </cell>
        </row>
        <row r="2091">
          <cell r="E2091" t="str">
            <v>PolyAmine Micro-Pak Organic (2.5 gal)</v>
          </cell>
          <cell r="F2091" t="str">
            <v>Gal</v>
          </cell>
          <cell r="G2091" t="str">
            <v>180 gal plt (36 cs x (2x2.5))</v>
          </cell>
          <cell r="H2091">
            <v>19.850000000000001</v>
          </cell>
          <cell r="I2091">
            <v>21.55</v>
          </cell>
          <cell r="J2091">
            <v>45809</v>
          </cell>
          <cell r="K2091" t="str">
            <v>nutrient</v>
          </cell>
        </row>
        <row r="2092">
          <cell r="E2092" t="str">
            <v>PolyAmine Micro-Pak Organic (2.5 gal)</v>
          </cell>
          <cell r="F2092" t="str">
            <v>Gal</v>
          </cell>
          <cell r="G2092" t="str">
            <v>180 gal plt (36 cs x (2x2.5))</v>
          </cell>
          <cell r="H2092">
            <v>21.55</v>
          </cell>
          <cell r="J2092">
            <v>45809</v>
          </cell>
          <cell r="K2092" t="str">
            <v>nutrient</v>
          </cell>
        </row>
        <row r="2093">
          <cell r="E2093" t="str">
            <v>PolyAmine Micro-Pak Organic (2.5 gal)</v>
          </cell>
          <cell r="F2093" t="str">
            <v>Gal</v>
          </cell>
          <cell r="G2093" t="str">
            <v>180 gal plt (36 cs x (2x2.5))</v>
          </cell>
          <cell r="H2093">
            <v>21.55</v>
          </cell>
          <cell r="J2093">
            <v>45809</v>
          </cell>
          <cell r="K2093" t="str">
            <v>nutrient</v>
          </cell>
        </row>
        <row r="2094">
          <cell r="E2094" t="str">
            <v>PolyAmine Micro-Pak Organic (2.5 gal)</v>
          </cell>
          <cell r="F2094" t="str">
            <v>Gal</v>
          </cell>
          <cell r="G2094" t="str">
            <v>180 gal plt (36 cs x (2x2.5))</v>
          </cell>
          <cell r="H2094">
            <v>21.55</v>
          </cell>
          <cell r="J2094">
            <v>45809</v>
          </cell>
          <cell r="K2094" t="str">
            <v>nutrient</v>
          </cell>
        </row>
        <row r="2095">
          <cell r="E2095" t="str">
            <v>PolyAmine Micro-Pak Organic (2.5 gal)</v>
          </cell>
          <cell r="F2095" t="str">
            <v>Gal</v>
          </cell>
          <cell r="G2095" t="str">
            <v>180 gal plt (36 cs x (2x2.5))</v>
          </cell>
          <cell r="H2095">
            <v>21.55</v>
          </cell>
          <cell r="J2095">
            <v>45809</v>
          </cell>
          <cell r="K2095" t="str">
            <v>nutrient</v>
          </cell>
        </row>
        <row r="2096">
          <cell r="E2096" t="str">
            <v>PolyAmine Micro-Pak Organic (2.5 gal)</v>
          </cell>
          <cell r="F2096" t="str">
            <v>Gal</v>
          </cell>
          <cell r="G2096" t="str">
            <v>180 gal plt (36 cs x (2x2.5))</v>
          </cell>
          <cell r="H2096">
            <v>21.55</v>
          </cell>
          <cell r="J2096">
            <v>45809</v>
          </cell>
          <cell r="K2096" t="str">
            <v>nutrient</v>
          </cell>
        </row>
        <row r="2097">
          <cell r="E2097" t="str">
            <v>PolyAmine Micro-Pak Organic (2.5 gal)</v>
          </cell>
          <cell r="F2097" t="str">
            <v>Gal</v>
          </cell>
          <cell r="G2097" t="str">
            <v>180 gal plt (36 cs x (2x2.5))</v>
          </cell>
          <cell r="H2097">
            <v>21.55</v>
          </cell>
          <cell r="J2097">
            <v>45809</v>
          </cell>
          <cell r="K2097" t="str">
            <v>nutrient</v>
          </cell>
        </row>
        <row r="2098">
          <cell r="E2098" t="str">
            <v>PolyAmine Micro-Pak Organic (2.5 gal)</v>
          </cell>
          <cell r="F2098" t="str">
            <v>Gal</v>
          </cell>
          <cell r="G2098" t="str">
            <v>180 gal plt (36 cs x (2x2.5))</v>
          </cell>
          <cell r="H2098">
            <v>19.850000000000001</v>
          </cell>
          <cell r="I2098">
            <v>21.55</v>
          </cell>
          <cell r="J2098">
            <v>45809</v>
          </cell>
          <cell r="K2098" t="str">
            <v>nutrient</v>
          </cell>
        </row>
        <row r="2099">
          <cell r="E2099" t="str">
            <v>PolyAmine Micro-Pak Organic (2.5 gal)</v>
          </cell>
          <cell r="F2099" t="str">
            <v>Gal</v>
          </cell>
          <cell r="G2099" t="str">
            <v>180 gal plt (36 cs x (2x2.5))</v>
          </cell>
          <cell r="H2099">
            <v>21.55</v>
          </cell>
          <cell r="J2099">
            <v>45689</v>
          </cell>
          <cell r="K2099" t="str">
            <v>nutrient</v>
          </cell>
        </row>
        <row r="2100">
          <cell r="E2100" t="str">
            <v>PolyAmine Micro-Pak Organic (2.5 gal)</v>
          </cell>
          <cell r="F2100" t="str">
            <v>Gal</v>
          </cell>
          <cell r="G2100" t="str">
            <v>180 gal plt (36 cs x (2x2.5))</v>
          </cell>
          <cell r="H2100">
            <v>21.55</v>
          </cell>
          <cell r="J2100">
            <v>45689</v>
          </cell>
          <cell r="K2100" t="str">
            <v>nutrient</v>
          </cell>
        </row>
        <row r="2101">
          <cell r="E2101" t="str">
            <v>PolyAmine Micro-Pak Organic (2.5 gal)</v>
          </cell>
          <cell r="F2101" t="str">
            <v>Gal</v>
          </cell>
          <cell r="G2101" t="str">
            <v>180 gal plt (36 cs x (2x2.5))</v>
          </cell>
          <cell r="H2101">
            <v>21.55</v>
          </cell>
          <cell r="J2101">
            <v>45839</v>
          </cell>
          <cell r="K2101" t="str">
            <v>nutrient</v>
          </cell>
        </row>
        <row r="2102">
          <cell r="E2102" t="str">
            <v>PolyAmine Micro-Pak Organic (2.5 gal)</v>
          </cell>
          <cell r="F2102" t="str">
            <v>Gal</v>
          </cell>
          <cell r="G2102" t="str">
            <v>180 gal plt (36 cs x (2x2.5))</v>
          </cell>
          <cell r="H2102">
            <v>21.55</v>
          </cell>
          <cell r="J2102">
            <v>45658</v>
          </cell>
          <cell r="K2102" t="str">
            <v>nutrient</v>
          </cell>
        </row>
        <row r="2103">
          <cell r="E2103" t="str">
            <v>PolyAmine Micro-Pak Organic (265 gal)</v>
          </cell>
          <cell r="F2103" t="str">
            <v>Gal</v>
          </cell>
          <cell r="G2103" t="str">
            <v>265 gal tote (1x265)</v>
          </cell>
          <cell r="H2103">
            <v>18.900000000000002</v>
          </cell>
          <cell r="I2103">
            <v>20.55</v>
          </cell>
          <cell r="J2103">
            <v>45809</v>
          </cell>
          <cell r="K2103" t="str">
            <v>nutrient</v>
          </cell>
        </row>
        <row r="2104">
          <cell r="E2104" t="str">
            <v>PolyAmine Micro-Pak Organic (265 gal)</v>
          </cell>
          <cell r="F2104" t="str">
            <v>Gal</v>
          </cell>
          <cell r="G2104" t="str">
            <v>265 gal tote (1x265)</v>
          </cell>
          <cell r="H2104">
            <v>18.900000000000002</v>
          </cell>
          <cell r="I2104">
            <v>20.55</v>
          </cell>
          <cell r="J2104">
            <v>45809</v>
          </cell>
          <cell r="K2104" t="str">
            <v>nutrient</v>
          </cell>
        </row>
        <row r="2105">
          <cell r="E2105" t="str">
            <v>PolyAmine Micro-Pak Organic (265 gal)</v>
          </cell>
          <cell r="F2105" t="str">
            <v>Gal</v>
          </cell>
          <cell r="G2105" t="str">
            <v>265 gal tote (1x265)</v>
          </cell>
          <cell r="H2105">
            <v>18.900000000000002</v>
          </cell>
          <cell r="I2105">
            <v>20.55</v>
          </cell>
          <cell r="J2105">
            <v>45809</v>
          </cell>
          <cell r="K2105" t="str">
            <v>nutrient</v>
          </cell>
        </row>
        <row r="2106">
          <cell r="E2106" t="str">
            <v>PolyAmine Micro-Pak Organic (265 gal)</v>
          </cell>
          <cell r="F2106" t="str">
            <v>Gal</v>
          </cell>
          <cell r="G2106" t="str">
            <v>265 gal tote (1x265)</v>
          </cell>
          <cell r="H2106">
            <v>20.412000000000003</v>
          </cell>
          <cell r="I2106">
            <v>20.55</v>
          </cell>
          <cell r="J2106">
            <v>45809</v>
          </cell>
          <cell r="K2106" t="str">
            <v>nutrient</v>
          </cell>
        </row>
        <row r="2107">
          <cell r="E2107" t="str">
            <v>PolyAmine Micro-Pak Organic (265 gal)</v>
          </cell>
          <cell r="F2107" t="str">
            <v>Gal</v>
          </cell>
          <cell r="G2107" t="str">
            <v>265 gal tote (1x265)</v>
          </cell>
          <cell r="H2107">
            <v>18.900000000000002</v>
          </cell>
          <cell r="I2107">
            <v>20.55</v>
          </cell>
          <cell r="J2107">
            <v>45809</v>
          </cell>
          <cell r="K2107" t="str">
            <v>nutrient</v>
          </cell>
        </row>
        <row r="2108">
          <cell r="E2108" t="str">
            <v>PolyAmine Micro-Pak Organic (265 gal)</v>
          </cell>
          <cell r="F2108" t="str">
            <v>Gal</v>
          </cell>
          <cell r="G2108" t="str">
            <v>265 gal tote (1x265)</v>
          </cell>
          <cell r="H2108">
            <v>20.55</v>
          </cell>
          <cell r="J2108">
            <v>45809</v>
          </cell>
          <cell r="K2108" t="str">
            <v>nutrient</v>
          </cell>
        </row>
        <row r="2109">
          <cell r="E2109" t="str">
            <v>PolyAmine Micro-Pak Organic (265 gal)</v>
          </cell>
          <cell r="F2109" t="str">
            <v>Gal</v>
          </cell>
          <cell r="G2109" t="str">
            <v>265 gal tote (1x265)</v>
          </cell>
          <cell r="H2109">
            <v>20.55</v>
          </cell>
          <cell r="J2109">
            <v>45809</v>
          </cell>
          <cell r="K2109" t="str">
            <v>nutrient</v>
          </cell>
        </row>
        <row r="2110">
          <cell r="E2110" t="str">
            <v>PolyAmine Micro-Pak Organic (265 gal)</v>
          </cell>
          <cell r="F2110" t="str">
            <v>Gal</v>
          </cell>
          <cell r="G2110" t="str">
            <v>265 gal tote (1x265)</v>
          </cell>
          <cell r="H2110">
            <v>20.55</v>
          </cell>
          <cell r="J2110">
            <v>45809</v>
          </cell>
          <cell r="K2110" t="str">
            <v>nutrient</v>
          </cell>
        </row>
        <row r="2111">
          <cell r="E2111" t="str">
            <v>PolyAmine Micro-Pak Organic (265 gal)</v>
          </cell>
          <cell r="F2111" t="str">
            <v>Gal</v>
          </cell>
          <cell r="G2111" t="str">
            <v>265 gal tote (1x265)</v>
          </cell>
          <cell r="H2111">
            <v>20.55</v>
          </cell>
          <cell r="J2111">
            <v>45809</v>
          </cell>
          <cell r="K2111" t="str">
            <v>nutrient</v>
          </cell>
        </row>
        <row r="2112">
          <cell r="E2112" t="str">
            <v>PolyAmine Micro-Pak Organic (265 gal)</v>
          </cell>
          <cell r="F2112" t="str">
            <v>Gal</v>
          </cell>
          <cell r="G2112" t="str">
            <v>265 gal tote (1x265)</v>
          </cell>
          <cell r="H2112">
            <v>20.55</v>
          </cell>
          <cell r="J2112">
            <v>45809</v>
          </cell>
          <cell r="K2112" t="str">
            <v>nutrient</v>
          </cell>
        </row>
        <row r="2113">
          <cell r="E2113" t="str">
            <v>PolyAmine Micro-Pak Organic (265 gal)</v>
          </cell>
          <cell r="F2113" t="str">
            <v>Gal</v>
          </cell>
          <cell r="G2113" t="str">
            <v>265 gal tote (1x265)</v>
          </cell>
          <cell r="H2113">
            <v>20.55</v>
          </cell>
          <cell r="J2113">
            <v>45809</v>
          </cell>
          <cell r="K2113" t="str">
            <v>nutrient</v>
          </cell>
        </row>
        <row r="2114">
          <cell r="E2114" t="str">
            <v>PolyAmine Micro-Pak Organic (265 gal)</v>
          </cell>
          <cell r="F2114" t="str">
            <v>Gal</v>
          </cell>
          <cell r="G2114" t="str">
            <v>265 gal tote (1x265)</v>
          </cell>
          <cell r="H2114">
            <v>18.899999999999999</v>
          </cell>
          <cell r="I2114">
            <v>20.55</v>
          </cell>
          <cell r="J2114">
            <v>45809</v>
          </cell>
          <cell r="K2114" t="str">
            <v>nutrient</v>
          </cell>
        </row>
        <row r="2115">
          <cell r="E2115" t="str">
            <v>PolyAmine Micro-Pak Organic (265 gal)</v>
          </cell>
          <cell r="F2115" t="str">
            <v>Gal</v>
          </cell>
          <cell r="G2115" t="str">
            <v>265 gal tote (1x265)</v>
          </cell>
          <cell r="H2115">
            <v>20.55</v>
          </cell>
          <cell r="J2115">
            <v>45689</v>
          </cell>
          <cell r="K2115" t="str">
            <v>nutrient</v>
          </cell>
        </row>
        <row r="2116">
          <cell r="E2116" t="str">
            <v>PolyAmine Micro-Pak Organic (265 gal)</v>
          </cell>
          <cell r="F2116" t="str">
            <v>Gal</v>
          </cell>
          <cell r="G2116" t="str">
            <v>265 gal tote (1x265)</v>
          </cell>
          <cell r="H2116">
            <v>20.55</v>
          </cell>
          <cell r="J2116">
            <v>45689</v>
          </cell>
          <cell r="K2116" t="str">
            <v>nutrient</v>
          </cell>
        </row>
        <row r="2117">
          <cell r="E2117" t="str">
            <v>PolyAmine Micro-Pak Organic (265 gal)</v>
          </cell>
          <cell r="F2117" t="str">
            <v>Gal</v>
          </cell>
          <cell r="G2117" t="str">
            <v>265 gal tote (1x265)</v>
          </cell>
          <cell r="H2117">
            <v>20.55</v>
          </cell>
          <cell r="J2117">
            <v>45839</v>
          </cell>
          <cell r="K2117" t="str">
            <v>nutrient</v>
          </cell>
        </row>
        <row r="2118">
          <cell r="E2118" t="str">
            <v>PolyAmine Micro-Pak Organic (265 gal)</v>
          </cell>
          <cell r="F2118" t="str">
            <v>Gal</v>
          </cell>
          <cell r="G2118" t="str">
            <v>265 gal tote (1x265)</v>
          </cell>
          <cell r="H2118">
            <v>20.55</v>
          </cell>
          <cell r="J2118">
            <v>45658</v>
          </cell>
          <cell r="K2118" t="str">
            <v>nutrient</v>
          </cell>
        </row>
        <row r="2119">
          <cell r="E2119" t="str">
            <v>PolyAmine MultiMineral Organic (2.5 gal)</v>
          </cell>
          <cell r="F2119" t="str">
            <v>Gal</v>
          </cell>
          <cell r="G2119" t="str">
            <v>180 gal plt (36 cs x (2x2.5))</v>
          </cell>
          <cell r="H2119">
            <v>19.850000000000001</v>
          </cell>
          <cell r="I2119">
            <v>21.55</v>
          </cell>
          <cell r="J2119">
            <v>45809</v>
          </cell>
          <cell r="K2119" t="str">
            <v>nutrient</v>
          </cell>
        </row>
        <row r="2120">
          <cell r="E2120" t="str">
            <v>PolyAmine MultiMineral Organic (2.5 gal)</v>
          </cell>
          <cell r="F2120" t="str">
            <v>Gal</v>
          </cell>
          <cell r="G2120" t="str">
            <v>180 gal plt (36 cs x (2x2.5))</v>
          </cell>
          <cell r="H2120">
            <v>19.850000000000001</v>
          </cell>
          <cell r="I2120">
            <v>21.55</v>
          </cell>
          <cell r="J2120">
            <v>45809</v>
          </cell>
          <cell r="K2120" t="str">
            <v>nutrient</v>
          </cell>
        </row>
        <row r="2121">
          <cell r="E2121" t="str">
            <v>PolyAmine MultiMineral Organic (2.5 gal)</v>
          </cell>
          <cell r="F2121" t="str">
            <v>Gal</v>
          </cell>
          <cell r="G2121" t="str">
            <v>180 gal plt (36 cs x (2x2.5))</v>
          </cell>
          <cell r="H2121">
            <v>19.850000000000001</v>
          </cell>
          <cell r="I2121">
            <v>21.55</v>
          </cell>
          <cell r="J2121">
            <v>45809</v>
          </cell>
          <cell r="K2121" t="str">
            <v>nutrient</v>
          </cell>
        </row>
        <row r="2122">
          <cell r="E2122" t="str">
            <v>PolyAmine MultiMineral Organic (2.5 gal)</v>
          </cell>
          <cell r="F2122" t="str">
            <v>Gal</v>
          </cell>
          <cell r="G2122" t="str">
            <v>180 gal plt (36 cs x (2x2.5))</v>
          </cell>
          <cell r="H2122">
            <v>21.438000000000002</v>
          </cell>
          <cell r="I2122">
            <v>21.55</v>
          </cell>
          <cell r="J2122">
            <v>45809</v>
          </cell>
          <cell r="K2122" t="str">
            <v>nutrient</v>
          </cell>
        </row>
        <row r="2123">
          <cell r="E2123" t="str">
            <v>PolyAmine MultiMineral Organic (2.5 gal)</v>
          </cell>
          <cell r="F2123" t="str">
            <v>Gal</v>
          </cell>
          <cell r="G2123" t="str">
            <v>180 gal plt (36 cs x (2x2.5))</v>
          </cell>
          <cell r="H2123">
            <v>19.850000000000001</v>
          </cell>
          <cell r="I2123">
            <v>21.55</v>
          </cell>
          <cell r="J2123">
            <v>45809</v>
          </cell>
          <cell r="K2123" t="str">
            <v>nutrient</v>
          </cell>
        </row>
        <row r="2124">
          <cell r="E2124" t="str">
            <v>PolyAmine MultiMineral Organic (2.5 gal)</v>
          </cell>
          <cell r="F2124" t="str">
            <v>Gal</v>
          </cell>
          <cell r="G2124" t="str">
            <v>180 gal plt (36 cs x (2x2.5))</v>
          </cell>
          <cell r="H2124">
            <v>21.55</v>
          </cell>
          <cell r="J2124">
            <v>45809</v>
          </cell>
          <cell r="K2124" t="str">
            <v>nutrient</v>
          </cell>
        </row>
        <row r="2125">
          <cell r="E2125" t="str">
            <v>PolyAmine MultiMineral Organic (2.5 gal)</v>
          </cell>
          <cell r="F2125" t="str">
            <v>Gal</v>
          </cell>
          <cell r="G2125" t="str">
            <v>180 gal plt (36 cs x (2x2.5))</v>
          </cell>
          <cell r="H2125">
            <v>21.55</v>
          </cell>
          <cell r="J2125">
            <v>45809</v>
          </cell>
          <cell r="K2125" t="str">
            <v>nutrient</v>
          </cell>
        </row>
        <row r="2126">
          <cell r="E2126" t="str">
            <v>PolyAmine MultiMineral Organic (2.5 gal)</v>
          </cell>
          <cell r="F2126" t="str">
            <v>Gal</v>
          </cell>
          <cell r="G2126" t="str">
            <v>180 gal plt (36 cs x (2x2.5))</v>
          </cell>
          <cell r="H2126">
            <v>21.55</v>
          </cell>
          <cell r="J2126">
            <v>45809</v>
          </cell>
          <cell r="K2126" t="str">
            <v>nutrient</v>
          </cell>
        </row>
        <row r="2127">
          <cell r="E2127" t="str">
            <v>PolyAmine MultiMineral Organic (2.5 gal)</v>
          </cell>
          <cell r="F2127" t="str">
            <v>Gal</v>
          </cell>
          <cell r="G2127" t="str">
            <v>180 gal plt (36 cs x (2x2.5))</v>
          </cell>
          <cell r="H2127">
            <v>21.55</v>
          </cell>
          <cell r="J2127">
            <v>45809</v>
          </cell>
          <cell r="K2127" t="str">
            <v>nutrient</v>
          </cell>
        </row>
        <row r="2128">
          <cell r="E2128" t="str">
            <v>PolyAmine MultiMineral Organic (2.5 gal)</v>
          </cell>
          <cell r="F2128" t="str">
            <v>Gal</v>
          </cell>
          <cell r="G2128" t="str">
            <v>180 gal plt (36 cs x (2x2.5))</v>
          </cell>
          <cell r="H2128">
            <v>21.55</v>
          </cell>
          <cell r="J2128">
            <v>45809</v>
          </cell>
          <cell r="K2128" t="str">
            <v>nutrient</v>
          </cell>
        </row>
        <row r="2129">
          <cell r="E2129" t="str">
            <v>PolyAmine MultiMineral Organic (2.5 gal)</v>
          </cell>
          <cell r="F2129" t="str">
            <v>Gal</v>
          </cell>
          <cell r="G2129" t="str">
            <v>180 gal plt (36 cs x (2x2.5))</v>
          </cell>
          <cell r="H2129">
            <v>19.850000000000001</v>
          </cell>
          <cell r="I2129">
            <v>21.55</v>
          </cell>
          <cell r="J2129">
            <v>45809</v>
          </cell>
          <cell r="K2129" t="str">
            <v>nutrient</v>
          </cell>
        </row>
        <row r="2130">
          <cell r="E2130" t="str">
            <v>PolyAmine MultiMineral Organic (2.5 gal)</v>
          </cell>
          <cell r="F2130" t="str">
            <v>Gal</v>
          </cell>
          <cell r="G2130" t="str">
            <v>180 gal plt (36 cs x (2x2.5))</v>
          </cell>
          <cell r="H2130">
            <v>21.55</v>
          </cell>
          <cell r="J2130">
            <v>45689</v>
          </cell>
          <cell r="K2130" t="str">
            <v>nutrient</v>
          </cell>
        </row>
        <row r="2131">
          <cell r="E2131" t="str">
            <v>PolyAmine MultiMineral Organic (2.5 gal)</v>
          </cell>
          <cell r="F2131" t="str">
            <v>Gal</v>
          </cell>
          <cell r="G2131" t="str">
            <v>180 gal plt (36 cs x (2x2.5))</v>
          </cell>
          <cell r="H2131">
            <v>21.55</v>
          </cell>
          <cell r="J2131">
            <v>45689</v>
          </cell>
          <cell r="K2131" t="str">
            <v>nutrient</v>
          </cell>
        </row>
        <row r="2132">
          <cell r="E2132" t="str">
            <v>PolyAmine MultiMineral Organic (2.5 gal)</v>
          </cell>
          <cell r="F2132" t="str">
            <v>Gal</v>
          </cell>
          <cell r="G2132" t="str">
            <v>180 gal plt (36 cs x (2x2.5))</v>
          </cell>
          <cell r="H2132">
            <v>21.55</v>
          </cell>
          <cell r="J2132">
            <v>45839</v>
          </cell>
          <cell r="K2132" t="str">
            <v>nutrient</v>
          </cell>
        </row>
        <row r="2133">
          <cell r="E2133" t="str">
            <v>PolyAmine MultiMineral Organic (2.5 gal)</v>
          </cell>
          <cell r="F2133" t="str">
            <v>Gal</v>
          </cell>
          <cell r="G2133" t="str">
            <v>180 gal plt (36 cs x (2x2.5))</v>
          </cell>
          <cell r="H2133">
            <v>21.55</v>
          </cell>
          <cell r="J2133">
            <v>45658</v>
          </cell>
          <cell r="K2133" t="str">
            <v>nutrient</v>
          </cell>
        </row>
        <row r="2134">
          <cell r="E2134" t="str">
            <v>PolyAmine MultiMineral Organic (265 gal)</v>
          </cell>
          <cell r="F2134" t="str">
            <v>Gal</v>
          </cell>
          <cell r="G2134" t="str">
            <v>265 gal tote (1x265)</v>
          </cell>
          <cell r="H2134">
            <v>18.900000000000002</v>
          </cell>
          <cell r="I2134">
            <v>20.55</v>
          </cell>
          <cell r="J2134">
            <v>45809</v>
          </cell>
          <cell r="K2134" t="str">
            <v>nutrient</v>
          </cell>
        </row>
        <row r="2135">
          <cell r="E2135" t="str">
            <v>PolyAmine MultiMineral Organic (265 gal)</v>
          </cell>
          <cell r="F2135" t="str">
            <v>Gal</v>
          </cell>
          <cell r="G2135" t="str">
            <v>265 gal tote (1x265)</v>
          </cell>
          <cell r="H2135">
            <v>18.900000000000002</v>
          </cell>
          <cell r="I2135">
            <v>20.55</v>
          </cell>
          <cell r="J2135">
            <v>45809</v>
          </cell>
          <cell r="K2135" t="str">
            <v>nutrient</v>
          </cell>
        </row>
        <row r="2136">
          <cell r="E2136" t="str">
            <v>PolyAmine MultiMineral Organic (265 gal)</v>
          </cell>
          <cell r="F2136" t="str">
            <v>Gal</v>
          </cell>
          <cell r="G2136" t="str">
            <v>265 gal tote (1x265)</v>
          </cell>
          <cell r="H2136">
            <v>18.900000000000002</v>
          </cell>
          <cell r="I2136">
            <v>20.55</v>
          </cell>
          <cell r="J2136">
            <v>45809</v>
          </cell>
          <cell r="K2136" t="str">
            <v>nutrient</v>
          </cell>
        </row>
        <row r="2137">
          <cell r="E2137" t="str">
            <v>PolyAmine MultiMineral Organic (265 gal)</v>
          </cell>
          <cell r="F2137" t="str">
            <v>Gal</v>
          </cell>
          <cell r="G2137" t="str">
            <v>265 gal tote (1x265)</v>
          </cell>
          <cell r="H2137">
            <v>20.412000000000003</v>
          </cell>
          <cell r="I2137">
            <v>20.55</v>
          </cell>
          <cell r="J2137">
            <v>45809</v>
          </cell>
          <cell r="K2137" t="str">
            <v>nutrient</v>
          </cell>
        </row>
        <row r="2138">
          <cell r="E2138" t="str">
            <v>PolyAmine MultiMineral Organic (265 gal)</v>
          </cell>
          <cell r="F2138" t="str">
            <v>Gal</v>
          </cell>
          <cell r="G2138" t="str">
            <v>265 gal tote (1x265)</v>
          </cell>
          <cell r="H2138">
            <v>18.900000000000002</v>
          </cell>
          <cell r="I2138">
            <v>20.55</v>
          </cell>
          <cell r="J2138">
            <v>45809</v>
          </cell>
          <cell r="K2138" t="str">
            <v>nutrient</v>
          </cell>
        </row>
        <row r="2139">
          <cell r="E2139" t="str">
            <v>PolyAmine MultiMineral Organic (265 gal)</v>
          </cell>
          <cell r="F2139" t="str">
            <v>Gal</v>
          </cell>
          <cell r="G2139" t="str">
            <v>265 gal tote (1x265)</v>
          </cell>
          <cell r="H2139">
            <v>20.55</v>
          </cell>
          <cell r="J2139">
            <v>45809</v>
          </cell>
          <cell r="K2139" t="str">
            <v>nutrient</v>
          </cell>
        </row>
        <row r="2140">
          <cell r="E2140" t="str">
            <v>PolyAmine MultiMineral Organic (265 gal)</v>
          </cell>
          <cell r="F2140" t="str">
            <v>Gal</v>
          </cell>
          <cell r="G2140" t="str">
            <v>265 gal tote (1x265)</v>
          </cell>
          <cell r="H2140">
            <v>20.55</v>
          </cell>
          <cell r="J2140">
            <v>45809</v>
          </cell>
          <cell r="K2140" t="str">
            <v>nutrient</v>
          </cell>
        </row>
        <row r="2141">
          <cell r="E2141" t="str">
            <v>PolyAmine MultiMineral Organic (265 gal)</v>
          </cell>
          <cell r="F2141" t="str">
            <v>Gal</v>
          </cell>
          <cell r="G2141" t="str">
            <v>265 gal tote (1x265)</v>
          </cell>
          <cell r="H2141">
            <v>20.55</v>
          </cell>
          <cell r="J2141">
            <v>45809</v>
          </cell>
          <cell r="K2141" t="str">
            <v>nutrient</v>
          </cell>
        </row>
        <row r="2142">
          <cell r="E2142" t="str">
            <v>PolyAmine MultiMineral Organic (265 gal)</v>
          </cell>
          <cell r="F2142" t="str">
            <v>Gal</v>
          </cell>
          <cell r="G2142" t="str">
            <v>265 gal tote (1x265)</v>
          </cell>
          <cell r="H2142">
            <v>20.55</v>
          </cell>
          <cell r="J2142">
            <v>45809</v>
          </cell>
          <cell r="K2142" t="str">
            <v>nutrient</v>
          </cell>
        </row>
        <row r="2143">
          <cell r="E2143" t="str">
            <v>PolyAmine MultiMineral Organic (265 gal)</v>
          </cell>
          <cell r="F2143" t="str">
            <v>Gal</v>
          </cell>
          <cell r="G2143" t="str">
            <v>265 gal tote (1x265)</v>
          </cell>
          <cell r="H2143">
            <v>20.55</v>
          </cell>
          <cell r="J2143">
            <v>45809</v>
          </cell>
          <cell r="K2143" t="str">
            <v>nutrient</v>
          </cell>
        </row>
        <row r="2144">
          <cell r="E2144" t="str">
            <v>PolyAmine MultiMineral Organic (265 gal)</v>
          </cell>
          <cell r="F2144" t="str">
            <v>Gal</v>
          </cell>
          <cell r="G2144" t="str">
            <v>265 gal tote (1x265)</v>
          </cell>
          <cell r="H2144">
            <v>18.899999999999999</v>
          </cell>
          <cell r="I2144">
            <v>20.55</v>
          </cell>
          <cell r="J2144">
            <v>45809</v>
          </cell>
          <cell r="K2144" t="str">
            <v>nutrient</v>
          </cell>
        </row>
        <row r="2145">
          <cell r="E2145" t="str">
            <v>PolyAmine MultiMineral Organic (265 gal)</v>
          </cell>
          <cell r="F2145" t="str">
            <v>Gal</v>
          </cell>
          <cell r="G2145" t="str">
            <v>265 gal tote (1x265)</v>
          </cell>
          <cell r="H2145">
            <v>20.55</v>
          </cell>
          <cell r="J2145">
            <v>45689</v>
          </cell>
          <cell r="K2145" t="str">
            <v>nutrient</v>
          </cell>
        </row>
        <row r="2146">
          <cell r="E2146" t="str">
            <v>PolyAmine MultiMineral Organic (265 gal)</v>
          </cell>
          <cell r="F2146" t="str">
            <v>Gal</v>
          </cell>
          <cell r="G2146" t="str">
            <v>265 gal tote (1x265)</v>
          </cell>
          <cell r="H2146">
            <v>20.55</v>
          </cell>
          <cell r="J2146">
            <v>45689</v>
          </cell>
          <cell r="K2146" t="str">
            <v>nutrient</v>
          </cell>
        </row>
        <row r="2147">
          <cell r="E2147" t="str">
            <v>PolyAmine MultiMineral Organic (265 gal)</v>
          </cell>
          <cell r="F2147" t="str">
            <v>Gal</v>
          </cell>
          <cell r="G2147" t="str">
            <v>265 gal tote (1x265)</v>
          </cell>
          <cell r="H2147">
            <v>20.55</v>
          </cell>
          <cell r="J2147">
            <v>45839</v>
          </cell>
          <cell r="K2147" t="str">
            <v>nutrient</v>
          </cell>
        </row>
        <row r="2148">
          <cell r="E2148" t="str">
            <v>PolyAmine MultiMineral Organic (265 gal)</v>
          </cell>
          <cell r="F2148" t="str">
            <v>Gal</v>
          </cell>
          <cell r="G2148" t="str">
            <v>265 gal tote (1x265)</v>
          </cell>
          <cell r="H2148">
            <v>20.55</v>
          </cell>
          <cell r="J2148">
            <v>45658</v>
          </cell>
          <cell r="K2148" t="str">
            <v>nutrient</v>
          </cell>
        </row>
        <row r="2149">
          <cell r="E2149" t="str">
            <v>PolyAmine Zinc Organic (2.5 gal)</v>
          </cell>
          <cell r="F2149" t="str">
            <v>Gal</v>
          </cell>
          <cell r="G2149" t="str">
            <v>180 gal plt (36 cs x (2x2.5))</v>
          </cell>
          <cell r="H2149">
            <v>19.850000000000001</v>
          </cell>
          <cell r="I2149">
            <v>21.55</v>
          </cell>
          <cell r="J2149">
            <v>45809</v>
          </cell>
          <cell r="K2149" t="str">
            <v>nutrient</v>
          </cell>
        </row>
        <row r="2150">
          <cell r="E2150" t="str">
            <v>PolyAmine Zinc Organic (2.5 gal)</v>
          </cell>
          <cell r="F2150" t="str">
            <v>Gal</v>
          </cell>
          <cell r="G2150" t="str">
            <v>180 gal plt (36 cs x (2x2.5))</v>
          </cell>
          <cell r="H2150">
            <v>19.850000000000001</v>
          </cell>
          <cell r="I2150">
            <v>21.55</v>
          </cell>
          <cell r="J2150">
            <v>45809</v>
          </cell>
          <cell r="K2150" t="str">
            <v>nutrient</v>
          </cell>
        </row>
        <row r="2151">
          <cell r="E2151" t="str">
            <v>PolyAmine Zinc Organic (2.5 gal)</v>
          </cell>
          <cell r="F2151" t="str">
            <v>Gal</v>
          </cell>
          <cell r="G2151" t="str">
            <v>180 gal plt (36 cs x (2x2.5))</v>
          </cell>
          <cell r="H2151">
            <v>19.850000000000001</v>
          </cell>
          <cell r="I2151">
            <v>21.55</v>
          </cell>
          <cell r="J2151">
            <v>45809</v>
          </cell>
          <cell r="K2151" t="str">
            <v>nutrient</v>
          </cell>
        </row>
        <row r="2152">
          <cell r="E2152" t="str">
            <v>PolyAmine Zinc Organic (2.5 gal)</v>
          </cell>
          <cell r="F2152" t="str">
            <v>Gal</v>
          </cell>
          <cell r="G2152" t="str">
            <v>180 gal plt (36 cs x (2x2.5))</v>
          </cell>
          <cell r="H2152">
            <v>21.438000000000002</v>
          </cell>
          <cell r="I2152">
            <v>21.55</v>
          </cell>
          <cell r="J2152">
            <v>45809</v>
          </cell>
          <cell r="K2152" t="str">
            <v>nutrient</v>
          </cell>
        </row>
        <row r="2153">
          <cell r="E2153" t="str">
            <v>PolyAmine Zinc Organic (2.5 gal)</v>
          </cell>
          <cell r="F2153" t="str">
            <v>Gal</v>
          </cell>
          <cell r="G2153" t="str">
            <v>180 gal plt (36 cs x (2x2.5))</v>
          </cell>
          <cell r="H2153">
            <v>19.850000000000001</v>
          </cell>
          <cell r="I2153">
            <v>21.55</v>
          </cell>
          <cell r="J2153">
            <v>45809</v>
          </cell>
          <cell r="K2153" t="str">
            <v>nutrient</v>
          </cell>
        </row>
        <row r="2154">
          <cell r="E2154" t="str">
            <v>PolyAmine Zinc Organic (2.5 gal)</v>
          </cell>
          <cell r="F2154" t="str">
            <v>Gal</v>
          </cell>
          <cell r="G2154" t="str">
            <v>180 gal plt (36 cs x (2x2.5))</v>
          </cell>
          <cell r="H2154">
            <v>21.55</v>
          </cell>
          <cell r="J2154">
            <v>45809</v>
          </cell>
          <cell r="K2154" t="str">
            <v>nutrient</v>
          </cell>
        </row>
        <row r="2155">
          <cell r="E2155" t="str">
            <v>PolyAmine Zinc Organic (2.5 gal)</v>
          </cell>
          <cell r="F2155" t="str">
            <v>Gal</v>
          </cell>
          <cell r="G2155" t="str">
            <v>180 gal plt (36 cs x (2x2.5))</v>
          </cell>
          <cell r="H2155">
            <v>21.55</v>
          </cell>
          <cell r="J2155">
            <v>45809</v>
          </cell>
          <cell r="K2155" t="str">
            <v>nutrient</v>
          </cell>
        </row>
        <row r="2156">
          <cell r="E2156" t="str">
            <v>PolyAmine Zinc Organic (2.5 gal)</v>
          </cell>
          <cell r="F2156" t="str">
            <v>Gal</v>
          </cell>
          <cell r="G2156" t="str">
            <v>180 gal plt (36 cs x (2x2.5))</v>
          </cell>
          <cell r="H2156">
            <v>21.55</v>
          </cell>
          <cell r="J2156">
            <v>45809</v>
          </cell>
          <cell r="K2156" t="str">
            <v>nutrient</v>
          </cell>
        </row>
        <row r="2157">
          <cell r="E2157" t="str">
            <v>PolyAmine Zinc Organic (2.5 gal)</v>
          </cell>
          <cell r="F2157" t="str">
            <v>Gal</v>
          </cell>
          <cell r="G2157" t="str">
            <v>180 gal plt (36 cs x (2x2.5))</v>
          </cell>
          <cell r="H2157">
            <v>21.55</v>
          </cell>
          <cell r="J2157">
            <v>45809</v>
          </cell>
          <cell r="K2157" t="str">
            <v>nutrient</v>
          </cell>
        </row>
        <row r="2158">
          <cell r="E2158" t="str">
            <v>PolyAmine Zinc Organic (2.5 gal)</v>
          </cell>
          <cell r="F2158" t="str">
            <v>Gal</v>
          </cell>
          <cell r="G2158" t="str">
            <v>180 gal plt (36 cs x (2x2.5))</v>
          </cell>
          <cell r="H2158">
            <v>21.55</v>
          </cell>
          <cell r="J2158">
            <v>45809</v>
          </cell>
          <cell r="K2158" t="str">
            <v>nutrient</v>
          </cell>
        </row>
        <row r="2159">
          <cell r="E2159" t="str">
            <v>PolyAmine Zinc Organic (2.5 gal)</v>
          </cell>
          <cell r="F2159" t="str">
            <v>Gal</v>
          </cell>
          <cell r="G2159" t="str">
            <v>180 gal plt (36 cs x (2x2.5))</v>
          </cell>
          <cell r="H2159">
            <v>21.55</v>
          </cell>
          <cell r="J2159">
            <v>45809</v>
          </cell>
          <cell r="K2159" t="str">
            <v>nutrient</v>
          </cell>
        </row>
        <row r="2160">
          <cell r="E2160" t="str">
            <v>PolyAmine Zinc Organic (2.5 gal)</v>
          </cell>
          <cell r="F2160" t="str">
            <v>Gal</v>
          </cell>
          <cell r="G2160" t="str">
            <v>180 gal plt (36 cs x (2x2.5))</v>
          </cell>
          <cell r="H2160">
            <v>19.850000000000001</v>
          </cell>
          <cell r="I2160">
            <v>21.55</v>
          </cell>
          <cell r="J2160">
            <v>45809</v>
          </cell>
          <cell r="K2160" t="str">
            <v>nutrient</v>
          </cell>
        </row>
        <row r="2161">
          <cell r="E2161" t="str">
            <v>PolyAmine Zinc Organic (2.5 gal)</v>
          </cell>
          <cell r="F2161" t="str">
            <v>Gal</v>
          </cell>
          <cell r="G2161" t="str">
            <v>180 gal plt (36 cs x (2x2.5))</v>
          </cell>
          <cell r="H2161">
            <v>21.55</v>
          </cell>
          <cell r="J2161">
            <v>45689</v>
          </cell>
          <cell r="K2161" t="str">
            <v>nutrient</v>
          </cell>
        </row>
        <row r="2162">
          <cell r="E2162" t="str">
            <v>PolyAmine Zinc Organic (2.5 gal)</v>
          </cell>
          <cell r="F2162" t="str">
            <v>Gal</v>
          </cell>
          <cell r="G2162" t="str">
            <v>180 gal plt (36 cs x (2x2.5))</v>
          </cell>
          <cell r="H2162">
            <v>21.55</v>
          </cell>
          <cell r="J2162">
            <v>45689</v>
          </cell>
          <cell r="K2162" t="str">
            <v>nutrient</v>
          </cell>
        </row>
        <row r="2163">
          <cell r="E2163" t="str">
            <v>PolyAmine Zinc Organic (2.5 gal)</v>
          </cell>
          <cell r="F2163" t="str">
            <v>Gal</v>
          </cell>
          <cell r="G2163" t="str">
            <v>180 gal plt (36 cs x (2x2.5))</v>
          </cell>
          <cell r="H2163">
            <v>21.55</v>
          </cell>
          <cell r="J2163">
            <v>45839</v>
          </cell>
          <cell r="K2163" t="str">
            <v>nutrient</v>
          </cell>
        </row>
        <row r="2164">
          <cell r="E2164" t="str">
            <v>PolyAmine Zinc Organic (2.5 gal)</v>
          </cell>
          <cell r="F2164" t="str">
            <v>Gal</v>
          </cell>
          <cell r="G2164" t="str">
            <v>180 gal plt (36 cs x (2x2.5))</v>
          </cell>
          <cell r="H2164">
            <v>21.55</v>
          </cell>
          <cell r="J2164">
            <v>45658</v>
          </cell>
          <cell r="K2164" t="str">
            <v>nutrient</v>
          </cell>
        </row>
        <row r="2165">
          <cell r="E2165" t="str">
            <v>PolyAmine Zinc Organic (265 gal)</v>
          </cell>
          <cell r="F2165" t="str">
            <v>Gal</v>
          </cell>
          <cell r="G2165" t="str">
            <v>265 gal tote (1x265)</v>
          </cell>
          <cell r="H2165">
            <v>18.900000000000002</v>
          </cell>
          <cell r="I2165">
            <v>20.55</v>
          </cell>
          <cell r="J2165">
            <v>45809</v>
          </cell>
          <cell r="K2165" t="str">
            <v>nutrient</v>
          </cell>
        </row>
        <row r="2166">
          <cell r="E2166" t="str">
            <v>PolyAmine Zinc Organic (265 gal)</v>
          </cell>
          <cell r="F2166" t="str">
            <v>Gal</v>
          </cell>
          <cell r="G2166" t="str">
            <v>265 gal tote (1x265)</v>
          </cell>
          <cell r="H2166">
            <v>18.900000000000002</v>
          </cell>
          <cell r="I2166">
            <v>20.55</v>
          </cell>
          <cell r="J2166">
            <v>45809</v>
          </cell>
          <cell r="K2166" t="str">
            <v>nutrient</v>
          </cell>
        </row>
        <row r="2167">
          <cell r="E2167" t="str">
            <v>PolyAmine Zinc Organic (265 gal)</v>
          </cell>
          <cell r="F2167" t="str">
            <v>Gal</v>
          </cell>
          <cell r="G2167" t="str">
            <v>265 gal tote (1x265)</v>
          </cell>
          <cell r="H2167">
            <v>18.900000000000002</v>
          </cell>
          <cell r="I2167">
            <v>20.55</v>
          </cell>
          <cell r="J2167">
            <v>45809</v>
          </cell>
          <cell r="K2167" t="str">
            <v>nutrient</v>
          </cell>
        </row>
        <row r="2168">
          <cell r="E2168" t="str">
            <v>PolyAmine Zinc Organic (265 gal)</v>
          </cell>
          <cell r="F2168" t="str">
            <v>Gal</v>
          </cell>
          <cell r="G2168" t="str">
            <v>265 gal tote (1x265)</v>
          </cell>
          <cell r="H2168">
            <v>20.412000000000003</v>
          </cell>
          <cell r="I2168">
            <v>20.55</v>
          </cell>
          <cell r="J2168">
            <v>45809</v>
          </cell>
          <cell r="K2168" t="str">
            <v>nutrient</v>
          </cell>
        </row>
        <row r="2169">
          <cell r="E2169" t="str">
            <v>PolyAmine Zinc Organic (265 gal)</v>
          </cell>
          <cell r="F2169" t="str">
            <v>Gal</v>
          </cell>
          <cell r="G2169" t="str">
            <v>265 gal tote (1x265)</v>
          </cell>
          <cell r="H2169">
            <v>18.900000000000002</v>
          </cell>
          <cell r="I2169">
            <v>20.55</v>
          </cell>
          <cell r="J2169">
            <v>45809</v>
          </cell>
          <cell r="K2169" t="str">
            <v>nutrient</v>
          </cell>
        </row>
        <row r="2170">
          <cell r="E2170" t="str">
            <v>PolyAmine Zinc Organic (265 gal)</v>
          </cell>
          <cell r="F2170" t="str">
            <v>Gal</v>
          </cell>
          <cell r="G2170" t="str">
            <v>265 gal tote (1x265)</v>
          </cell>
          <cell r="H2170">
            <v>20.55</v>
          </cell>
          <cell r="J2170">
            <v>45809</v>
          </cell>
          <cell r="K2170" t="str">
            <v>nutrient</v>
          </cell>
        </row>
        <row r="2171">
          <cell r="E2171" t="str">
            <v>PolyAmine Zinc Organic (265 gal)</v>
          </cell>
          <cell r="F2171" t="str">
            <v>Gal</v>
          </cell>
          <cell r="G2171" t="str">
            <v>265 gal tote (1x265)</v>
          </cell>
          <cell r="H2171">
            <v>20.55</v>
          </cell>
          <cell r="J2171">
            <v>45809</v>
          </cell>
          <cell r="K2171" t="str">
            <v>nutrient</v>
          </cell>
        </row>
        <row r="2172">
          <cell r="E2172" t="str">
            <v>PolyAmine Zinc Organic (265 gal)</v>
          </cell>
          <cell r="F2172" t="str">
            <v>Gal</v>
          </cell>
          <cell r="G2172" t="str">
            <v>265 gal tote (1x265)</v>
          </cell>
          <cell r="H2172">
            <v>20.55</v>
          </cell>
          <cell r="J2172">
            <v>45809</v>
          </cell>
          <cell r="K2172" t="str">
            <v>nutrient</v>
          </cell>
        </row>
        <row r="2173">
          <cell r="E2173" t="str">
            <v>PolyAmine Zinc Organic (265 gal)</v>
          </cell>
          <cell r="F2173" t="str">
            <v>Gal</v>
          </cell>
          <cell r="G2173" t="str">
            <v>265 gal tote (1x265)</v>
          </cell>
          <cell r="H2173">
            <v>20.55</v>
          </cell>
          <cell r="J2173">
            <v>45809</v>
          </cell>
          <cell r="K2173" t="str">
            <v>nutrient</v>
          </cell>
        </row>
        <row r="2174">
          <cell r="E2174" t="str">
            <v>PolyAmine Zinc Organic (265 gal)</v>
          </cell>
          <cell r="F2174" t="str">
            <v>Gal</v>
          </cell>
          <cell r="G2174" t="str">
            <v>265 gal tote (1x265)</v>
          </cell>
          <cell r="H2174">
            <v>20.55</v>
          </cell>
          <cell r="J2174">
            <v>45809</v>
          </cell>
          <cell r="K2174" t="str">
            <v>nutrient</v>
          </cell>
        </row>
        <row r="2175">
          <cell r="E2175" t="str">
            <v>PolyAmine Zinc Organic (265 gal)</v>
          </cell>
          <cell r="F2175" t="str">
            <v>Gal</v>
          </cell>
          <cell r="G2175" t="str">
            <v>265 gal tote (1x265)</v>
          </cell>
          <cell r="H2175">
            <v>20.55</v>
          </cell>
          <cell r="J2175">
            <v>45809</v>
          </cell>
          <cell r="K2175" t="str">
            <v>nutrient</v>
          </cell>
        </row>
        <row r="2176">
          <cell r="E2176" t="str">
            <v>PolyAmine Zinc Organic (265 gal)</v>
          </cell>
          <cell r="F2176" t="str">
            <v>Gal</v>
          </cell>
          <cell r="G2176" t="str">
            <v>265 gal tote (1x265)</v>
          </cell>
          <cell r="H2176">
            <v>18.899999999999999</v>
          </cell>
          <cell r="I2176">
            <v>20.55</v>
          </cell>
          <cell r="J2176">
            <v>45809</v>
          </cell>
          <cell r="K2176" t="str">
            <v>nutrient</v>
          </cell>
        </row>
        <row r="2177">
          <cell r="E2177" t="str">
            <v>PolyAmine Zinc Organic (265 gal)</v>
          </cell>
          <cell r="F2177" t="str">
            <v>Gal</v>
          </cell>
          <cell r="G2177" t="str">
            <v>265 gal tote (1x265)</v>
          </cell>
          <cell r="H2177">
            <v>20.55</v>
          </cell>
          <cell r="J2177">
            <v>45689</v>
          </cell>
          <cell r="K2177" t="str">
            <v>nutrient</v>
          </cell>
        </row>
        <row r="2178">
          <cell r="E2178" t="str">
            <v>PolyAmine Zinc Organic (265 gal)</v>
          </cell>
          <cell r="F2178" t="str">
            <v>Gal</v>
          </cell>
          <cell r="G2178" t="str">
            <v>265 gal tote (1x265)</v>
          </cell>
          <cell r="H2178">
            <v>20.55</v>
          </cell>
          <cell r="J2178">
            <v>45689</v>
          </cell>
          <cell r="K2178" t="str">
            <v>nutrient</v>
          </cell>
        </row>
        <row r="2179">
          <cell r="E2179" t="str">
            <v>PolyAmine Zinc Organic (265 gal)</v>
          </cell>
          <cell r="F2179" t="str">
            <v>Gal</v>
          </cell>
          <cell r="G2179" t="str">
            <v>265 gal tote (1x265)</v>
          </cell>
          <cell r="H2179">
            <v>20.55</v>
          </cell>
          <cell r="J2179">
            <v>45839</v>
          </cell>
          <cell r="K2179" t="str">
            <v>nutrient</v>
          </cell>
        </row>
        <row r="2180">
          <cell r="E2180" t="str">
            <v>PolyAmine Zinc Organic (265 gal)</v>
          </cell>
          <cell r="F2180" t="str">
            <v>Gal</v>
          </cell>
          <cell r="G2180" t="str">
            <v>265 gal tote (1x265)</v>
          </cell>
          <cell r="H2180">
            <v>20.55</v>
          </cell>
          <cell r="J2180">
            <v>45658</v>
          </cell>
          <cell r="K2180" t="str">
            <v>nutrient</v>
          </cell>
        </row>
        <row r="2181">
          <cell r="E2181" t="str">
            <v>PolyAmine ZMB  (2.5)</v>
          </cell>
          <cell r="F2181" t="str">
            <v>Gal</v>
          </cell>
          <cell r="G2181" t="str">
            <v>180 gal (2x2.5)</v>
          </cell>
          <cell r="H2181">
            <v>19</v>
          </cell>
          <cell r="J2181">
            <v>45839</v>
          </cell>
          <cell r="K2181" t="str">
            <v>nutrient</v>
          </cell>
        </row>
        <row r="2182">
          <cell r="E2182" t="str">
            <v>PolyAmine ZMB (265)</v>
          </cell>
          <cell r="F2182" t="str">
            <v>Gal</v>
          </cell>
          <cell r="G2182">
            <v>265</v>
          </cell>
          <cell r="H2182">
            <v>18</v>
          </cell>
          <cell r="J2182">
            <v>45839</v>
          </cell>
          <cell r="K2182" t="str">
            <v>nutrient</v>
          </cell>
        </row>
        <row r="2183">
          <cell r="E2183" t="str">
            <v>PolyBor 5 (2.5 gal)</v>
          </cell>
          <cell r="F2183" t="str">
            <v>Gal</v>
          </cell>
          <cell r="G2183" t="str">
            <v>180 gal plt (36 cs x (2x2.5))</v>
          </cell>
          <cell r="H2183">
            <v>9.2000000000000011</v>
          </cell>
          <cell r="I2183">
            <v>10</v>
          </cell>
          <cell r="J2183">
            <v>45809</v>
          </cell>
          <cell r="K2183" t="str">
            <v>nutrient</v>
          </cell>
        </row>
        <row r="2184">
          <cell r="E2184" t="str">
            <v>PolyBor 5 (265 gal)</v>
          </cell>
          <cell r="F2184" t="str">
            <v>Gal</v>
          </cell>
          <cell r="G2184" t="str">
            <v>265 gal tote (1x265)</v>
          </cell>
          <cell r="H2184">
            <v>7.3500000000000005</v>
          </cell>
          <cell r="I2184">
            <v>8</v>
          </cell>
          <cell r="J2184">
            <v>45809</v>
          </cell>
          <cell r="K2184" t="str">
            <v>nutrient</v>
          </cell>
        </row>
        <row r="2185">
          <cell r="E2185" t="str">
            <v>PolyBor 5 (265 gal)</v>
          </cell>
          <cell r="F2185" t="str">
            <v>Gal</v>
          </cell>
          <cell r="G2185" t="str">
            <v>265 gal tote (1x265)</v>
          </cell>
          <cell r="H2185">
            <v>7.35</v>
          </cell>
          <cell r="I2185">
            <v>8</v>
          </cell>
          <cell r="J2185">
            <v>45809</v>
          </cell>
          <cell r="K2185" t="str">
            <v>nutrient</v>
          </cell>
        </row>
        <row r="2186">
          <cell r="E2186" t="str">
            <v>PolyBor 5 (bulk gal)</v>
          </cell>
          <cell r="F2186" t="str">
            <v>Gal</v>
          </cell>
          <cell r="G2186" t="str">
            <v>bulk</v>
          </cell>
          <cell r="H2186">
            <v>6.25</v>
          </cell>
          <cell r="I2186">
            <v>6.8</v>
          </cell>
          <cell r="J2186">
            <v>45809</v>
          </cell>
          <cell r="K2186" t="str">
            <v>nutrient</v>
          </cell>
        </row>
        <row r="2187">
          <cell r="E2187" t="str">
            <v>PolyBor10 (2.5 gal)</v>
          </cell>
          <cell r="F2187" t="str">
            <v>Gal</v>
          </cell>
          <cell r="G2187" t="str">
            <v>180 gal plt (36 cs x (2x2.5))</v>
          </cell>
          <cell r="H2187">
            <v>16.55</v>
          </cell>
          <cell r="I2187">
            <v>18</v>
          </cell>
          <cell r="J2187">
            <v>45809</v>
          </cell>
          <cell r="K2187" t="str">
            <v>nutrient</v>
          </cell>
        </row>
        <row r="2188">
          <cell r="E2188" t="str">
            <v>PolyBor10 (2.5 gal)</v>
          </cell>
          <cell r="F2188" t="str">
            <v>Gal</v>
          </cell>
          <cell r="G2188" t="str">
            <v>180 gal plt (36 cs x (2x2.5))</v>
          </cell>
          <cell r="H2188">
            <v>16.55</v>
          </cell>
          <cell r="I2188">
            <v>18</v>
          </cell>
          <cell r="J2188">
            <v>45809</v>
          </cell>
          <cell r="K2188" t="str">
            <v>nutrient</v>
          </cell>
        </row>
        <row r="2189">
          <cell r="E2189" t="str">
            <v>PolyBor10 (265 gal)</v>
          </cell>
          <cell r="F2189" t="str">
            <v>Gal</v>
          </cell>
          <cell r="G2189" t="str">
            <v>265 gal tote (1x265)</v>
          </cell>
          <cell r="H2189">
            <v>14.700000000000001</v>
          </cell>
          <cell r="I2189">
            <v>16</v>
          </cell>
          <cell r="J2189">
            <v>45809</v>
          </cell>
          <cell r="K2189" t="str">
            <v>nutrient</v>
          </cell>
        </row>
        <row r="2190">
          <cell r="E2190" t="str">
            <v>PolyBor10 (265 gal)</v>
          </cell>
          <cell r="F2190" t="str">
            <v>Gal</v>
          </cell>
          <cell r="G2190" t="str">
            <v>265 gal tote (1x265)</v>
          </cell>
          <cell r="H2190">
            <v>16</v>
          </cell>
          <cell r="J2190">
            <v>45809</v>
          </cell>
          <cell r="K2190" t="str">
            <v>nutrient</v>
          </cell>
        </row>
        <row r="2191">
          <cell r="E2191" t="str">
            <v>PolyBor10 (265 gal)</v>
          </cell>
          <cell r="F2191" t="str">
            <v>Gal</v>
          </cell>
          <cell r="G2191" t="str">
            <v>265 gal tote (1x265)</v>
          </cell>
          <cell r="H2191">
            <v>16</v>
          </cell>
          <cell r="J2191">
            <v>45809</v>
          </cell>
          <cell r="K2191" t="str">
            <v>nutrient</v>
          </cell>
        </row>
        <row r="2192">
          <cell r="E2192" t="str">
            <v>PolyBor10 (265 gal)</v>
          </cell>
          <cell r="F2192" t="str">
            <v>Gal</v>
          </cell>
          <cell r="G2192" t="str">
            <v>265 gal tote (1x265)</v>
          </cell>
          <cell r="H2192">
            <v>16</v>
          </cell>
          <cell r="J2192">
            <v>45809</v>
          </cell>
          <cell r="K2192" t="str">
            <v>nutrient</v>
          </cell>
        </row>
        <row r="2193">
          <cell r="E2193" t="str">
            <v>PolyBor10 (265 gal)</v>
          </cell>
          <cell r="F2193" t="str">
            <v>Gal</v>
          </cell>
          <cell r="G2193" t="str">
            <v>265 gal tote (1x265)</v>
          </cell>
          <cell r="H2193">
            <v>16</v>
          </cell>
          <cell r="J2193">
            <v>45809</v>
          </cell>
          <cell r="K2193" t="str">
            <v>nutrient</v>
          </cell>
        </row>
        <row r="2194">
          <cell r="E2194" t="str">
            <v>PolyBor10 (265 gal)</v>
          </cell>
          <cell r="F2194" t="str">
            <v>Gal</v>
          </cell>
          <cell r="G2194" t="str">
            <v>265 gal tote (1x265)</v>
          </cell>
          <cell r="H2194">
            <v>14.7</v>
          </cell>
          <cell r="I2194">
            <v>16</v>
          </cell>
          <cell r="J2194">
            <v>45809</v>
          </cell>
          <cell r="K2194" t="str">
            <v>nutrient</v>
          </cell>
        </row>
        <row r="2195">
          <cell r="E2195" t="str">
            <v>PolyBor10 (265 gal)</v>
          </cell>
          <cell r="F2195" t="str">
            <v>Gal</v>
          </cell>
          <cell r="G2195" t="str">
            <v>265 gal tote (1x265)</v>
          </cell>
          <cell r="H2195">
            <v>16</v>
          </cell>
          <cell r="J2195">
            <v>45689</v>
          </cell>
          <cell r="K2195" t="str">
            <v>nutrient</v>
          </cell>
        </row>
        <row r="2196">
          <cell r="E2196" t="str">
            <v>PolyBor10 (265 gal)</v>
          </cell>
          <cell r="F2196" t="str">
            <v>Gal</v>
          </cell>
          <cell r="G2196" t="str">
            <v>265 gal tote (1x265)</v>
          </cell>
          <cell r="H2196">
            <v>16</v>
          </cell>
          <cell r="J2196">
            <v>45689</v>
          </cell>
          <cell r="K2196" t="str">
            <v>nutrient</v>
          </cell>
        </row>
        <row r="2197">
          <cell r="E2197" t="str">
            <v>PolyBor10 (265 gal)</v>
          </cell>
          <cell r="F2197" t="str">
            <v>Gal</v>
          </cell>
          <cell r="G2197" t="str">
            <v>265 gal tote (1x265)</v>
          </cell>
          <cell r="H2197">
            <v>16</v>
          </cell>
          <cell r="J2197">
            <v>45658</v>
          </cell>
          <cell r="K2197" t="str">
            <v>nutrient</v>
          </cell>
        </row>
        <row r="2198">
          <cell r="E2198" t="str">
            <v>PolyBor10 (265 gal)</v>
          </cell>
          <cell r="F2198" t="str">
            <v>Gal</v>
          </cell>
          <cell r="G2198" t="str">
            <v>265 gal tote (1x265)</v>
          </cell>
          <cell r="H2198">
            <v>16</v>
          </cell>
          <cell r="J2198">
            <v>45658</v>
          </cell>
          <cell r="K2198" t="str">
            <v>nutrient</v>
          </cell>
        </row>
        <row r="2199">
          <cell r="E2199" t="str">
            <v>PolyBor10 (bulk gal)</v>
          </cell>
          <cell r="F2199" t="str">
            <v>Gal</v>
          </cell>
          <cell r="G2199" t="str">
            <v>bulk</v>
          </cell>
          <cell r="H2199">
            <v>12.9</v>
          </cell>
          <cell r="I2199">
            <v>14</v>
          </cell>
          <cell r="J2199">
            <v>45809</v>
          </cell>
          <cell r="K2199" t="str">
            <v>nutrient</v>
          </cell>
        </row>
        <row r="2200">
          <cell r="E2200" t="str">
            <v>PolyBor10 (bulk gal)</v>
          </cell>
          <cell r="F2200" t="str">
            <v>Gal</v>
          </cell>
          <cell r="G2200" t="str">
            <v>bulk</v>
          </cell>
          <cell r="H2200">
            <v>14</v>
          </cell>
          <cell r="J2200">
            <v>45809</v>
          </cell>
          <cell r="K2200" t="str">
            <v>nutrient</v>
          </cell>
        </row>
        <row r="2201">
          <cell r="E2201" t="str">
            <v>PolyBor10 (bulk gal)</v>
          </cell>
          <cell r="F2201" t="str">
            <v>Gal</v>
          </cell>
          <cell r="G2201" t="str">
            <v>bulk</v>
          </cell>
          <cell r="H2201">
            <v>14</v>
          </cell>
          <cell r="J2201">
            <v>45809</v>
          </cell>
          <cell r="K2201" t="str">
            <v>nutrient</v>
          </cell>
        </row>
        <row r="2202">
          <cell r="E2202" t="str">
            <v>PolyBor10 (bulk gal)</v>
          </cell>
          <cell r="F2202" t="str">
            <v>Gal</v>
          </cell>
          <cell r="G2202" t="str">
            <v>bulk</v>
          </cell>
          <cell r="H2202">
            <v>14</v>
          </cell>
          <cell r="J2202">
            <v>45809</v>
          </cell>
          <cell r="K2202" t="str">
            <v>nutrient</v>
          </cell>
        </row>
        <row r="2203">
          <cell r="E2203" t="str">
            <v>PolyBor10 (bulk gal)</v>
          </cell>
          <cell r="F2203" t="str">
            <v>Gal</v>
          </cell>
          <cell r="G2203" t="str">
            <v>bulk</v>
          </cell>
          <cell r="H2203">
            <v>14</v>
          </cell>
          <cell r="J2203">
            <v>45809</v>
          </cell>
          <cell r="K2203" t="str">
            <v>nutrient</v>
          </cell>
        </row>
        <row r="2204">
          <cell r="E2204" t="str">
            <v>PolyBor10 (bulk gal)</v>
          </cell>
          <cell r="F2204" t="str">
            <v>Gal</v>
          </cell>
          <cell r="G2204" t="str">
            <v>bulk</v>
          </cell>
          <cell r="H2204">
            <v>12.9</v>
          </cell>
          <cell r="I2204">
            <v>14</v>
          </cell>
          <cell r="J2204">
            <v>45809</v>
          </cell>
          <cell r="K2204" t="str">
            <v>nutrient</v>
          </cell>
        </row>
        <row r="2205">
          <cell r="E2205" t="str">
            <v>PolyBor10 (bulk gal)</v>
          </cell>
          <cell r="F2205" t="str">
            <v>Gal</v>
          </cell>
          <cell r="G2205" t="str">
            <v>bulk</v>
          </cell>
          <cell r="H2205">
            <v>14</v>
          </cell>
          <cell r="J2205">
            <v>45689</v>
          </cell>
          <cell r="K2205" t="str">
            <v>nutrient</v>
          </cell>
        </row>
        <row r="2206">
          <cell r="E2206" t="str">
            <v>PolyBor10 (bulk gal)</v>
          </cell>
          <cell r="F2206" t="str">
            <v>Gal</v>
          </cell>
          <cell r="G2206" t="str">
            <v>bulk</v>
          </cell>
          <cell r="H2206">
            <v>14</v>
          </cell>
          <cell r="J2206">
            <v>45689</v>
          </cell>
          <cell r="K2206" t="str">
            <v>nutrient</v>
          </cell>
        </row>
        <row r="2207">
          <cell r="E2207" t="str">
            <v>PolyBor10 (bulk gal)</v>
          </cell>
          <cell r="F2207" t="str">
            <v>Gal</v>
          </cell>
          <cell r="G2207" t="str">
            <v>bulk</v>
          </cell>
          <cell r="H2207">
            <v>14</v>
          </cell>
          <cell r="J2207">
            <v>45658</v>
          </cell>
          <cell r="K2207" t="str">
            <v>nutrient</v>
          </cell>
        </row>
        <row r="2208">
          <cell r="E2208" t="str">
            <v>PolyBor10 (bulk gal)</v>
          </cell>
          <cell r="F2208" t="str">
            <v>Gal</v>
          </cell>
          <cell r="G2208" t="str">
            <v>bulk</v>
          </cell>
          <cell r="H2208">
            <v>14</v>
          </cell>
          <cell r="J2208">
            <v>45658</v>
          </cell>
          <cell r="K2208" t="str">
            <v>nutrient</v>
          </cell>
        </row>
        <row r="2209">
          <cell r="E2209" t="str">
            <v>PolyCal (2.5 gal)</v>
          </cell>
          <cell r="F2209" t="str">
            <v>Gal</v>
          </cell>
          <cell r="G2209" t="str">
            <v>180 gal plt (36 cs x (2x2.5))</v>
          </cell>
          <cell r="H2209">
            <v>7.3500000000000005</v>
          </cell>
          <cell r="I2209">
            <v>8</v>
          </cell>
          <cell r="J2209">
            <v>45809</v>
          </cell>
          <cell r="K2209" t="str">
            <v>nutrient</v>
          </cell>
        </row>
        <row r="2210">
          <cell r="E2210" t="str">
            <v>PolyCal (2.5 gal)</v>
          </cell>
          <cell r="F2210" t="str">
            <v>Gal</v>
          </cell>
          <cell r="G2210" t="str">
            <v>180 gal plt (36 cs x (2x2.5))</v>
          </cell>
          <cell r="H2210">
            <v>8</v>
          </cell>
          <cell r="J2210">
            <v>45809</v>
          </cell>
          <cell r="K2210" t="str">
            <v>nutrient</v>
          </cell>
        </row>
        <row r="2211">
          <cell r="E2211" t="str">
            <v>PolyCal (2.5 gal)</v>
          </cell>
          <cell r="F2211" t="str">
            <v>Gal</v>
          </cell>
          <cell r="G2211" t="str">
            <v>180 gal plt (36 cs x (2x2.5))</v>
          </cell>
          <cell r="H2211">
            <v>8</v>
          </cell>
          <cell r="J2211">
            <v>45809</v>
          </cell>
          <cell r="K2211" t="str">
            <v>nutrient</v>
          </cell>
        </row>
        <row r="2212">
          <cell r="E2212" t="str">
            <v>PolyCal (2.5 gal)</v>
          </cell>
          <cell r="F2212" t="str">
            <v>Gal</v>
          </cell>
          <cell r="G2212" t="str">
            <v>180 gal plt (36 cs x (2x2.5))</v>
          </cell>
          <cell r="H2212">
            <v>8</v>
          </cell>
          <cell r="J2212">
            <v>45809</v>
          </cell>
          <cell r="K2212" t="str">
            <v>nutrient</v>
          </cell>
        </row>
        <row r="2213">
          <cell r="E2213" t="str">
            <v>PolyCal (2.5 gal)</v>
          </cell>
          <cell r="F2213" t="str">
            <v>Gal</v>
          </cell>
          <cell r="G2213" t="str">
            <v>180 gal plt (36 cs x (2x2.5))</v>
          </cell>
          <cell r="H2213">
            <v>8</v>
          </cell>
          <cell r="J2213">
            <v>45809</v>
          </cell>
          <cell r="K2213" t="str">
            <v>nutrient</v>
          </cell>
        </row>
        <row r="2214">
          <cell r="E2214" t="str">
            <v>PolyCal (2.5 gal)</v>
          </cell>
          <cell r="F2214" t="str">
            <v>Gal</v>
          </cell>
          <cell r="G2214" t="str">
            <v>180 gal plt (36 cs x (2x2.5))</v>
          </cell>
          <cell r="H2214">
            <v>7.35</v>
          </cell>
          <cell r="I2214">
            <v>8</v>
          </cell>
          <cell r="J2214">
            <v>45809</v>
          </cell>
          <cell r="K2214" t="str">
            <v>nutrient</v>
          </cell>
        </row>
        <row r="2215">
          <cell r="E2215" t="str">
            <v>PolyCal (2.5 gal)</v>
          </cell>
          <cell r="F2215" t="str">
            <v>Gal</v>
          </cell>
          <cell r="G2215" t="str">
            <v>180 gal plt (36 cs x (2x2.5))</v>
          </cell>
          <cell r="H2215">
            <v>8</v>
          </cell>
          <cell r="J2215">
            <v>45689</v>
          </cell>
          <cell r="K2215" t="str">
            <v>nutrient</v>
          </cell>
        </row>
        <row r="2216">
          <cell r="E2216" t="str">
            <v>PolyCal (2.5 gal)</v>
          </cell>
          <cell r="F2216" t="str">
            <v>Gal</v>
          </cell>
          <cell r="G2216" t="str">
            <v>180 gal plt (36 cs x (2x2.5))</v>
          </cell>
          <cell r="H2216">
            <v>8</v>
          </cell>
          <cell r="J2216">
            <v>45689</v>
          </cell>
          <cell r="K2216" t="str">
            <v>nutrient</v>
          </cell>
        </row>
        <row r="2217">
          <cell r="E2217" t="str">
            <v>PolyCal (2.5 gal)</v>
          </cell>
          <cell r="F2217" t="str">
            <v>Gal</v>
          </cell>
          <cell r="G2217" t="str">
            <v>180 gal plt (36 cs x (2x2.5))</v>
          </cell>
          <cell r="H2217">
            <v>8</v>
          </cell>
          <cell r="J2217">
            <v>45658</v>
          </cell>
          <cell r="K2217" t="str">
            <v>nutrient</v>
          </cell>
        </row>
        <row r="2218">
          <cell r="E2218" t="str">
            <v>PolyCal (2.5 gal)</v>
          </cell>
          <cell r="F2218" t="str">
            <v>Gal</v>
          </cell>
          <cell r="G2218" t="str">
            <v>180 gal plt (36 cs x (2x2.5))</v>
          </cell>
          <cell r="H2218">
            <v>8</v>
          </cell>
          <cell r="J2218">
            <v>45658</v>
          </cell>
          <cell r="K2218" t="str">
            <v>nutrient</v>
          </cell>
        </row>
        <row r="2219">
          <cell r="E2219" t="str">
            <v>PolyCal (265 gal)</v>
          </cell>
          <cell r="F2219" t="str">
            <v>Gal</v>
          </cell>
          <cell r="G2219" t="str">
            <v>265 gal tote (1x265)</v>
          </cell>
          <cell r="H2219">
            <v>5.5</v>
          </cell>
          <cell r="I2219">
            <v>6</v>
          </cell>
          <cell r="J2219">
            <v>45809</v>
          </cell>
          <cell r="K2219" t="str">
            <v>nutrient</v>
          </cell>
        </row>
        <row r="2220">
          <cell r="E2220" t="str">
            <v>PolyCal (265 gal)</v>
          </cell>
          <cell r="F2220" t="str">
            <v>Gal</v>
          </cell>
          <cell r="G2220" t="str">
            <v>265 gal tote (1x265)</v>
          </cell>
          <cell r="H2220">
            <v>6</v>
          </cell>
          <cell r="J2220">
            <v>45809</v>
          </cell>
          <cell r="K2220" t="str">
            <v>nutrient</v>
          </cell>
        </row>
        <row r="2221">
          <cell r="E2221" t="str">
            <v>PolyCal (265 gal)</v>
          </cell>
          <cell r="F2221" t="str">
            <v>Gal</v>
          </cell>
          <cell r="G2221" t="str">
            <v>265 gal tote (1x265)</v>
          </cell>
          <cell r="H2221">
            <v>6</v>
          </cell>
          <cell r="J2221">
            <v>45809</v>
          </cell>
          <cell r="K2221" t="str">
            <v>nutrient</v>
          </cell>
        </row>
        <row r="2222">
          <cell r="E2222" t="str">
            <v>PolyCal (265 gal)</v>
          </cell>
          <cell r="F2222" t="str">
            <v>Gal</v>
          </cell>
          <cell r="G2222" t="str">
            <v>265 gal tote (1x265)</v>
          </cell>
          <cell r="H2222">
            <v>6</v>
          </cell>
          <cell r="J2222">
            <v>45809</v>
          </cell>
          <cell r="K2222" t="str">
            <v>nutrient</v>
          </cell>
        </row>
        <row r="2223">
          <cell r="E2223" t="str">
            <v>PolyCal (265 gal)</v>
          </cell>
          <cell r="F2223" t="str">
            <v>Gal</v>
          </cell>
          <cell r="G2223" t="str">
            <v>265 gal tote (1x265)</v>
          </cell>
          <cell r="H2223">
            <v>6</v>
          </cell>
          <cell r="J2223">
            <v>45809</v>
          </cell>
          <cell r="K2223" t="str">
            <v>nutrient</v>
          </cell>
        </row>
        <row r="2224">
          <cell r="E2224" t="str">
            <v>PolyCal (265 gal)</v>
          </cell>
          <cell r="F2224" t="str">
            <v>Gal</v>
          </cell>
          <cell r="G2224" t="str">
            <v>265 gal tote (1x265)</v>
          </cell>
          <cell r="H2224">
            <v>5.5</v>
          </cell>
          <cell r="I2224">
            <v>6</v>
          </cell>
          <cell r="J2224">
            <v>45809</v>
          </cell>
          <cell r="K2224" t="str">
            <v>nutrient</v>
          </cell>
        </row>
        <row r="2225">
          <cell r="E2225" t="str">
            <v>PolyCal (265 gal)</v>
          </cell>
          <cell r="F2225" t="str">
            <v>Gal</v>
          </cell>
          <cell r="G2225" t="str">
            <v>265 gal tote (1x265)</v>
          </cell>
          <cell r="H2225">
            <v>6</v>
          </cell>
          <cell r="J2225">
            <v>45689</v>
          </cell>
          <cell r="K2225" t="str">
            <v>nutrient</v>
          </cell>
        </row>
        <row r="2226">
          <cell r="E2226" t="str">
            <v>PolyCal (265 gal)</v>
          </cell>
          <cell r="F2226" t="str">
            <v>Gal</v>
          </cell>
          <cell r="G2226" t="str">
            <v>265 gal tote (1x265)</v>
          </cell>
          <cell r="H2226">
            <v>6</v>
          </cell>
          <cell r="J2226">
            <v>45689</v>
          </cell>
          <cell r="K2226" t="str">
            <v>nutrient</v>
          </cell>
        </row>
        <row r="2227">
          <cell r="E2227" t="str">
            <v>PolyCal (265 gal)</v>
          </cell>
          <cell r="F2227" t="str">
            <v>Gal</v>
          </cell>
          <cell r="G2227" t="str">
            <v>265 gal tote (1x265)</v>
          </cell>
          <cell r="H2227">
            <v>6</v>
          </cell>
          <cell r="J2227">
            <v>45658</v>
          </cell>
          <cell r="K2227" t="str">
            <v>nutrient</v>
          </cell>
        </row>
        <row r="2228">
          <cell r="E2228" t="str">
            <v>PolyCal (265 gal)</v>
          </cell>
          <cell r="F2228" t="str">
            <v>Gal</v>
          </cell>
          <cell r="G2228" t="str">
            <v>265 gal tote (1x265)</v>
          </cell>
          <cell r="H2228">
            <v>6</v>
          </cell>
          <cell r="J2228">
            <v>45658</v>
          </cell>
          <cell r="K2228" t="str">
            <v>nutrient</v>
          </cell>
        </row>
        <row r="2229">
          <cell r="E2229" t="str">
            <v>PolyCal (bulk gal)</v>
          </cell>
          <cell r="F2229" t="str">
            <v>Gal</v>
          </cell>
          <cell r="G2229" t="str">
            <v>bulk</v>
          </cell>
          <cell r="H2229">
            <v>3.7</v>
          </cell>
          <cell r="I2229">
            <v>4</v>
          </cell>
          <cell r="J2229">
            <v>45809</v>
          </cell>
          <cell r="K2229" t="str">
            <v>nutrient</v>
          </cell>
        </row>
        <row r="2230">
          <cell r="E2230" t="str">
            <v>PolyCal (bulk gal)</v>
          </cell>
          <cell r="F2230" t="str">
            <v>Gal</v>
          </cell>
          <cell r="G2230" t="str">
            <v>bulk</v>
          </cell>
          <cell r="H2230">
            <v>4</v>
          </cell>
          <cell r="J2230">
            <v>45809</v>
          </cell>
          <cell r="K2230" t="str">
            <v>nutrient</v>
          </cell>
        </row>
        <row r="2231">
          <cell r="E2231" t="str">
            <v>PolyCal (bulk gal)</v>
          </cell>
          <cell r="F2231" t="str">
            <v>Gal</v>
          </cell>
          <cell r="G2231" t="str">
            <v>bulk</v>
          </cell>
          <cell r="H2231">
            <v>4</v>
          </cell>
          <cell r="J2231">
            <v>45809</v>
          </cell>
          <cell r="K2231" t="str">
            <v>nutrient</v>
          </cell>
        </row>
        <row r="2232">
          <cell r="E2232" t="str">
            <v>PolyCal (bulk gal)</v>
          </cell>
          <cell r="F2232" t="str">
            <v>Gal</v>
          </cell>
          <cell r="G2232" t="str">
            <v>bulk</v>
          </cell>
          <cell r="H2232">
            <v>4</v>
          </cell>
          <cell r="J2232">
            <v>45809</v>
          </cell>
          <cell r="K2232" t="str">
            <v>nutrient</v>
          </cell>
        </row>
        <row r="2233">
          <cell r="E2233" t="str">
            <v>PolyCal (bulk gal)</v>
          </cell>
          <cell r="F2233" t="str">
            <v>Gal</v>
          </cell>
          <cell r="G2233" t="str">
            <v>bulk</v>
          </cell>
          <cell r="H2233">
            <v>4</v>
          </cell>
          <cell r="J2233">
            <v>45809</v>
          </cell>
          <cell r="K2233" t="str">
            <v>nutrient</v>
          </cell>
        </row>
        <row r="2234">
          <cell r="E2234" t="str">
            <v>PolyCal (bulk gal)</v>
          </cell>
          <cell r="F2234" t="str">
            <v>Gal</v>
          </cell>
          <cell r="G2234" t="str">
            <v>bulk</v>
          </cell>
          <cell r="H2234">
            <v>3.7</v>
          </cell>
          <cell r="I2234">
            <v>4</v>
          </cell>
          <cell r="J2234">
            <v>45809</v>
          </cell>
          <cell r="K2234" t="str">
            <v>nutrient</v>
          </cell>
        </row>
        <row r="2235">
          <cell r="E2235" t="str">
            <v>PolyCal (bulk gal)</v>
          </cell>
          <cell r="F2235" t="str">
            <v>Gal</v>
          </cell>
          <cell r="G2235" t="str">
            <v>bulk</v>
          </cell>
          <cell r="H2235">
            <v>4</v>
          </cell>
          <cell r="J2235">
            <v>45689</v>
          </cell>
          <cell r="K2235" t="str">
            <v>nutrient</v>
          </cell>
        </row>
        <row r="2236">
          <cell r="E2236" t="str">
            <v>PolyCal (bulk gal)</v>
          </cell>
          <cell r="F2236" t="str">
            <v>Gal</v>
          </cell>
          <cell r="G2236" t="str">
            <v>bulk</v>
          </cell>
          <cell r="H2236">
            <v>4</v>
          </cell>
          <cell r="J2236">
            <v>45689</v>
          </cell>
          <cell r="K2236" t="str">
            <v>nutrient</v>
          </cell>
        </row>
        <row r="2237">
          <cell r="E2237" t="str">
            <v>PolyCal (bulk gal)</v>
          </cell>
          <cell r="F2237" t="str">
            <v>Gal</v>
          </cell>
          <cell r="G2237" t="str">
            <v>bulk</v>
          </cell>
          <cell r="H2237">
            <v>4</v>
          </cell>
          <cell r="J2237">
            <v>45658</v>
          </cell>
          <cell r="K2237" t="str">
            <v>nutrient</v>
          </cell>
        </row>
        <row r="2238">
          <cell r="E2238" t="str">
            <v>PolyCal (bulk gal)</v>
          </cell>
          <cell r="F2238" t="str">
            <v>Gal</v>
          </cell>
          <cell r="G2238" t="str">
            <v>bulk</v>
          </cell>
          <cell r="H2238">
            <v>4</v>
          </cell>
          <cell r="J2238">
            <v>45658</v>
          </cell>
          <cell r="K2238" t="str">
            <v>nutrient</v>
          </cell>
        </row>
        <row r="2239">
          <cell r="E2239" t="str">
            <v>Potato-Sugar Beet Planter Band (265 gal) (Nutrien)</v>
          </cell>
          <cell r="F2239" t="str">
            <v>Gal</v>
          </cell>
          <cell r="G2239" t="str">
            <v>265 gal tote (1x265)</v>
          </cell>
          <cell r="H2239">
            <v>8.5</v>
          </cell>
          <cell r="J2239">
            <v>45809</v>
          </cell>
          <cell r="K2239" t="str">
            <v>nutrient</v>
          </cell>
        </row>
        <row r="2240">
          <cell r="E2240" t="str">
            <v>Potato-Sugar Beet Planter Band (bulk gal) (Nutrien)</v>
          </cell>
          <cell r="F2240" t="str">
            <v>Gal</v>
          </cell>
          <cell r="G2240" t="str">
            <v>bulk</v>
          </cell>
          <cell r="H2240">
            <v>6.5</v>
          </cell>
          <cell r="J2240">
            <v>45809</v>
          </cell>
          <cell r="K2240" t="str">
            <v>nutrient</v>
          </cell>
        </row>
        <row r="2241">
          <cell r="E2241" t="str">
            <v>Primacy ALPHA (2.5 gal)</v>
          </cell>
          <cell r="F2241" t="str">
            <v>Gal</v>
          </cell>
          <cell r="G2241" t="str">
            <v>180 gal plt (36 cs x (2x2.5))</v>
          </cell>
          <cell r="H2241">
            <v>31.25</v>
          </cell>
          <cell r="I2241">
            <v>33.950000000000003</v>
          </cell>
          <cell r="J2241">
            <v>45809</v>
          </cell>
          <cell r="K2241" t="str">
            <v>biostimulant</v>
          </cell>
        </row>
        <row r="2242">
          <cell r="E2242" t="str">
            <v>Primacy ALPHA (2.5 gal)</v>
          </cell>
          <cell r="F2242" t="str">
            <v>Gal</v>
          </cell>
          <cell r="G2242" t="str">
            <v>180 gal plt (36 cs x (2x2.5))</v>
          </cell>
          <cell r="H2242">
            <v>31.25</v>
          </cell>
          <cell r="I2242">
            <v>33.950000000000003</v>
          </cell>
          <cell r="J2242">
            <v>45809</v>
          </cell>
          <cell r="K2242" t="str">
            <v>biostimulant</v>
          </cell>
        </row>
        <row r="2243">
          <cell r="E2243" t="str">
            <v>Primacy ALPHA (2.5 gal)</v>
          </cell>
          <cell r="F2243" t="str">
            <v>Gal</v>
          </cell>
          <cell r="G2243" t="str">
            <v>180 gal plt (36 cs x (2x2.5))</v>
          </cell>
          <cell r="H2243">
            <v>31.25</v>
          </cell>
          <cell r="I2243">
            <v>33.950000000000003</v>
          </cell>
          <cell r="J2243">
            <v>45809</v>
          </cell>
          <cell r="K2243" t="str">
            <v>biostimulant</v>
          </cell>
        </row>
        <row r="2244">
          <cell r="E2244" t="str">
            <v>Primacy ALPHA (2.5 gal)</v>
          </cell>
          <cell r="F2244" t="str">
            <v>Gal</v>
          </cell>
          <cell r="G2244" t="str">
            <v>180 gal plt (36 cs x (2x2.5))</v>
          </cell>
          <cell r="H2244">
            <v>33.75</v>
          </cell>
          <cell r="I2244">
            <v>33.950000000000003</v>
          </cell>
          <cell r="J2244">
            <v>45809</v>
          </cell>
          <cell r="K2244" t="str">
            <v>biostimulant</v>
          </cell>
        </row>
        <row r="2245">
          <cell r="E2245" t="str">
            <v>Primacy ALPHA (2.5 gal)</v>
          </cell>
          <cell r="F2245" t="str">
            <v>Gal</v>
          </cell>
          <cell r="G2245" t="str">
            <v>180 gal plt (36 cs x (2x2.5))</v>
          </cell>
          <cell r="H2245">
            <v>31.25</v>
          </cell>
          <cell r="I2245">
            <v>33.950000000000003</v>
          </cell>
          <cell r="J2245">
            <v>45809</v>
          </cell>
          <cell r="K2245" t="str">
            <v>biostimulant</v>
          </cell>
        </row>
        <row r="2246">
          <cell r="E2246" t="str">
            <v>Primacy ALPHA (2.5 gal)</v>
          </cell>
          <cell r="F2246" t="str">
            <v>Gal</v>
          </cell>
          <cell r="G2246" t="str">
            <v>180 gal plt (36 cs x (2x2.5))</v>
          </cell>
          <cell r="H2246">
            <v>33.950000000000003</v>
          </cell>
          <cell r="J2246">
            <v>45809</v>
          </cell>
          <cell r="K2246" t="str">
            <v>biostimulant</v>
          </cell>
        </row>
        <row r="2247">
          <cell r="E2247" t="str">
            <v>Primacy ALPHA (2.5 gal)</v>
          </cell>
          <cell r="F2247" t="str">
            <v>Gal</v>
          </cell>
          <cell r="G2247" t="str">
            <v>180 gal plt (36 cs x (2x2.5))</v>
          </cell>
          <cell r="H2247">
            <v>33.950000000000003</v>
          </cell>
          <cell r="J2247">
            <v>45809</v>
          </cell>
          <cell r="K2247" t="str">
            <v>biostimulant</v>
          </cell>
        </row>
        <row r="2248">
          <cell r="E2248" t="str">
            <v>Primacy ALPHA (2.5 gal)</v>
          </cell>
          <cell r="F2248" t="str">
            <v>Gal</v>
          </cell>
          <cell r="G2248" t="str">
            <v>180 gal plt (36 cs x (2x2.5))</v>
          </cell>
          <cell r="H2248">
            <v>33.950000000000003</v>
          </cell>
          <cell r="J2248">
            <v>45809</v>
          </cell>
          <cell r="K2248" t="str">
            <v>biostimulant</v>
          </cell>
        </row>
        <row r="2249">
          <cell r="E2249" t="str">
            <v>Primacy ALPHA (2.5 gal)</v>
          </cell>
          <cell r="F2249" t="str">
            <v>Gal</v>
          </cell>
          <cell r="G2249" t="str">
            <v>180 gal plt (36 cs x (2x2.5))</v>
          </cell>
          <cell r="H2249">
            <v>33.950000000000003</v>
          </cell>
          <cell r="J2249">
            <v>45809</v>
          </cell>
          <cell r="K2249" t="str">
            <v>biostimulant</v>
          </cell>
        </row>
        <row r="2250">
          <cell r="E2250" t="str">
            <v>Primacy ALPHA (2.5 gal)</v>
          </cell>
          <cell r="F2250" t="str">
            <v>Gal</v>
          </cell>
          <cell r="G2250" t="str">
            <v>180 gal plt (36 cs x (2x2.5))</v>
          </cell>
          <cell r="H2250">
            <v>33.950000000000003</v>
          </cell>
          <cell r="I2250">
            <v>33.950000000000003</v>
          </cell>
          <cell r="J2250">
            <v>45809</v>
          </cell>
          <cell r="K2250" t="str">
            <v>biostimulant</v>
          </cell>
        </row>
        <row r="2251">
          <cell r="E2251" t="str">
            <v>Primacy ALPHA (2.5 gal)</v>
          </cell>
          <cell r="F2251" t="str">
            <v>Gal</v>
          </cell>
          <cell r="G2251" t="str">
            <v>180 gal plt (36 cs x (2x2.5))</v>
          </cell>
          <cell r="H2251">
            <v>33.950000000000003</v>
          </cell>
          <cell r="J2251">
            <v>45809</v>
          </cell>
          <cell r="K2251" t="str">
            <v>biostimulant</v>
          </cell>
        </row>
        <row r="2252">
          <cell r="E2252" t="str">
            <v>Primacy ALPHA (2.5 gal)</v>
          </cell>
          <cell r="F2252" t="str">
            <v>Gal</v>
          </cell>
          <cell r="G2252" t="str">
            <v>180 gal plt (36 cs x (2x2.5))</v>
          </cell>
          <cell r="H2252">
            <v>31.25</v>
          </cell>
          <cell r="I2252">
            <v>33.950000000000003</v>
          </cell>
          <cell r="J2252">
            <v>45809</v>
          </cell>
          <cell r="K2252" t="str">
            <v>biostimulant</v>
          </cell>
        </row>
        <row r="2253">
          <cell r="E2253" t="str">
            <v>Primacy ALPHA (2.5 gal)</v>
          </cell>
          <cell r="F2253" t="str">
            <v>Gal</v>
          </cell>
          <cell r="G2253" t="str">
            <v>180 gal plt (36 cs x (2x2.5))</v>
          </cell>
          <cell r="H2253">
            <v>33.950000000000003</v>
          </cell>
          <cell r="J2253">
            <v>45689</v>
          </cell>
          <cell r="K2253" t="str">
            <v>biostimulant</v>
          </cell>
        </row>
        <row r="2254">
          <cell r="E2254" t="str">
            <v>Primacy ALPHA (2.5 gal)</v>
          </cell>
          <cell r="F2254" t="str">
            <v>Gal</v>
          </cell>
          <cell r="G2254" t="str">
            <v>180 gal plt (36 cs x (2x2.5))</v>
          </cell>
          <cell r="H2254">
            <v>33.950000000000003</v>
          </cell>
          <cell r="J2254">
            <v>45689</v>
          </cell>
          <cell r="K2254" t="str">
            <v>biostimulant</v>
          </cell>
        </row>
        <row r="2255">
          <cell r="E2255" t="str">
            <v>Primacy ALPHA (2.5 gal)</v>
          </cell>
          <cell r="F2255" t="str">
            <v>Gal</v>
          </cell>
          <cell r="G2255" t="str">
            <v>180 gal plt (36 cs x (2x2.5))</v>
          </cell>
          <cell r="H2255">
            <v>33.950000000000003</v>
          </cell>
          <cell r="J2255">
            <v>45839</v>
          </cell>
          <cell r="K2255" t="str">
            <v>biostimulant</v>
          </cell>
        </row>
        <row r="2256">
          <cell r="E2256" t="str">
            <v>Primacy ALPHA (2.5 gal)</v>
          </cell>
          <cell r="F2256" t="str">
            <v>Gal</v>
          </cell>
          <cell r="G2256" t="str">
            <v>180 gal plt (36 cs x (2x2.5))</v>
          </cell>
          <cell r="H2256">
            <v>33.950000000000003</v>
          </cell>
          <cell r="J2256">
            <v>45658</v>
          </cell>
          <cell r="K2256" t="str">
            <v>biostimulant</v>
          </cell>
        </row>
        <row r="2257">
          <cell r="E2257" t="str">
            <v>Primacy ALPHA (2.5 gal)</v>
          </cell>
          <cell r="F2257" t="str">
            <v>Gal</v>
          </cell>
          <cell r="G2257" t="str">
            <v>180 gal plt (36 cs x (2x2.5))</v>
          </cell>
          <cell r="H2257">
            <v>33.950000000000003</v>
          </cell>
          <cell r="J2257">
            <v>45658</v>
          </cell>
          <cell r="K2257" t="str">
            <v>biostimulant</v>
          </cell>
        </row>
        <row r="2258">
          <cell r="E2258" t="str">
            <v>Primacy ALPHA (265 gal)</v>
          </cell>
          <cell r="F2258" t="str">
            <v>Gal</v>
          </cell>
          <cell r="G2258" t="str">
            <v>265 gal tote (1x265)</v>
          </cell>
          <cell r="H2258">
            <v>30.3</v>
          </cell>
          <cell r="I2258">
            <v>32.950000000000003</v>
          </cell>
          <cell r="J2258">
            <v>45809</v>
          </cell>
          <cell r="K2258" t="str">
            <v>biostimulant</v>
          </cell>
        </row>
        <row r="2259">
          <cell r="E2259" t="str">
            <v>Primacy ALPHA (265 gal)</v>
          </cell>
          <cell r="F2259" t="str">
            <v>Gal</v>
          </cell>
          <cell r="G2259" t="str">
            <v>265 gal tote (1x265)</v>
          </cell>
          <cell r="H2259">
            <v>30.3</v>
          </cell>
          <cell r="I2259">
            <v>32.950000000000003</v>
          </cell>
          <cell r="J2259">
            <v>45809</v>
          </cell>
          <cell r="K2259" t="str">
            <v>biostimulant</v>
          </cell>
        </row>
        <row r="2260">
          <cell r="E2260" t="str">
            <v>Primacy ALPHA (265 gal)</v>
          </cell>
          <cell r="F2260" t="str">
            <v>Gal</v>
          </cell>
          <cell r="G2260" t="str">
            <v>265 gal tote (1x265)</v>
          </cell>
          <cell r="H2260">
            <v>30.3</v>
          </cell>
          <cell r="I2260">
            <v>32.950000000000003</v>
          </cell>
          <cell r="J2260">
            <v>45809</v>
          </cell>
          <cell r="K2260" t="str">
            <v>biostimulant</v>
          </cell>
        </row>
        <row r="2261">
          <cell r="E2261" t="str">
            <v>Primacy ALPHA (265 gal)</v>
          </cell>
          <cell r="F2261" t="str">
            <v>Gal</v>
          </cell>
          <cell r="G2261" t="str">
            <v>265 gal tote (1x265)</v>
          </cell>
          <cell r="H2261">
            <v>32.724000000000004</v>
          </cell>
          <cell r="I2261">
            <v>32.950000000000003</v>
          </cell>
          <cell r="J2261">
            <v>45809</v>
          </cell>
          <cell r="K2261" t="str">
            <v>biostimulant</v>
          </cell>
        </row>
        <row r="2262">
          <cell r="E2262" t="str">
            <v>Primacy ALPHA (265 gal)</v>
          </cell>
          <cell r="F2262" t="str">
            <v>Gal</v>
          </cell>
          <cell r="G2262" t="str">
            <v>265 gal tote (1x265)</v>
          </cell>
          <cell r="H2262">
            <v>30.3</v>
          </cell>
          <cell r="I2262">
            <v>32.950000000000003</v>
          </cell>
          <cell r="J2262">
            <v>45809</v>
          </cell>
          <cell r="K2262" t="str">
            <v>biostimulant</v>
          </cell>
        </row>
        <row r="2263">
          <cell r="E2263" t="str">
            <v>Primacy ALPHA (265 gal)</v>
          </cell>
          <cell r="F2263" t="str">
            <v>Gal</v>
          </cell>
          <cell r="G2263" t="str">
            <v>265 gal tote (1x265)</v>
          </cell>
          <cell r="H2263">
            <v>32.950000000000003</v>
          </cell>
          <cell r="J2263">
            <v>45809</v>
          </cell>
          <cell r="K2263" t="str">
            <v>biostimulant</v>
          </cell>
        </row>
        <row r="2264">
          <cell r="E2264" t="str">
            <v>Primacy ALPHA (265 gal)</v>
          </cell>
          <cell r="F2264" t="str">
            <v>Gal</v>
          </cell>
          <cell r="G2264" t="str">
            <v>265 gal tote (1x265)</v>
          </cell>
          <cell r="H2264">
            <v>32.950000000000003</v>
          </cell>
          <cell r="J2264">
            <v>45809</v>
          </cell>
          <cell r="K2264" t="str">
            <v>biostimulant</v>
          </cell>
        </row>
        <row r="2265">
          <cell r="E2265" t="str">
            <v>Primacy ALPHA (265 gal)</v>
          </cell>
          <cell r="F2265" t="str">
            <v>Gal</v>
          </cell>
          <cell r="G2265" t="str">
            <v>265 gal tote (1x265)</v>
          </cell>
          <cell r="H2265">
            <v>32.950000000000003</v>
          </cell>
          <cell r="J2265">
            <v>45809</v>
          </cell>
          <cell r="K2265" t="str">
            <v>biostimulant</v>
          </cell>
        </row>
        <row r="2266">
          <cell r="E2266" t="str">
            <v>Primacy ALPHA (265 gal)</v>
          </cell>
          <cell r="F2266" t="str">
            <v>Gal</v>
          </cell>
          <cell r="G2266" t="str">
            <v>265 gal tote (1x265)</v>
          </cell>
          <cell r="H2266">
            <v>32.950000000000003</v>
          </cell>
          <cell r="J2266">
            <v>45809</v>
          </cell>
          <cell r="K2266" t="str">
            <v>biostimulant</v>
          </cell>
        </row>
        <row r="2267">
          <cell r="E2267" t="str">
            <v>Primacy ALPHA (265 gal)</v>
          </cell>
          <cell r="F2267" t="str">
            <v>Gal</v>
          </cell>
          <cell r="G2267" t="str">
            <v>265 gal tote (1x265)</v>
          </cell>
          <cell r="H2267">
            <v>32.950000000000003</v>
          </cell>
          <cell r="I2267">
            <v>32.950000000000003</v>
          </cell>
          <cell r="J2267">
            <v>45809</v>
          </cell>
          <cell r="K2267" t="str">
            <v>biostimulant</v>
          </cell>
        </row>
        <row r="2268">
          <cell r="E2268" t="str">
            <v>Primacy ALPHA (265 gal)</v>
          </cell>
          <cell r="F2268" t="str">
            <v>Gal</v>
          </cell>
          <cell r="G2268" t="str">
            <v>265 gal tote (1x265)</v>
          </cell>
          <cell r="H2268">
            <v>32.950000000000003</v>
          </cell>
          <cell r="J2268">
            <v>45809</v>
          </cell>
          <cell r="K2268" t="str">
            <v>biostimulant</v>
          </cell>
        </row>
        <row r="2269">
          <cell r="E2269" t="str">
            <v>Primacy ALPHA (265 gal)</v>
          </cell>
          <cell r="F2269" t="str">
            <v>Gal</v>
          </cell>
          <cell r="G2269" t="str">
            <v>265 gal tote (1x265)</v>
          </cell>
          <cell r="H2269">
            <v>30.3</v>
          </cell>
          <cell r="I2269">
            <v>32.950000000000003</v>
          </cell>
          <cell r="J2269">
            <v>45809</v>
          </cell>
          <cell r="K2269" t="str">
            <v>biostimulant</v>
          </cell>
        </row>
        <row r="2270">
          <cell r="E2270" t="str">
            <v>Primacy ALPHA (265 gal)</v>
          </cell>
          <cell r="F2270" t="str">
            <v>Gal</v>
          </cell>
          <cell r="G2270" t="str">
            <v>265 gal tote (1x265)</v>
          </cell>
          <cell r="H2270">
            <v>32.950000000000003</v>
          </cell>
          <cell r="J2270">
            <v>45689</v>
          </cell>
          <cell r="K2270" t="str">
            <v>biostimulant</v>
          </cell>
        </row>
        <row r="2271">
          <cell r="E2271" t="str">
            <v>Primacy ALPHA (265 gal)</v>
          </cell>
          <cell r="F2271" t="str">
            <v>Gal</v>
          </cell>
          <cell r="G2271" t="str">
            <v>265 gal tote (1x265)</v>
          </cell>
          <cell r="H2271">
            <v>32.950000000000003</v>
          </cell>
          <cell r="J2271">
            <v>45689</v>
          </cell>
          <cell r="K2271" t="str">
            <v>biostimulant</v>
          </cell>
        </row>
        <row r="2272">
          <cell r="E2272" t="str">
            <v>Primacy ALPHA (265 gal)</v>
          </cell>
          <cell r="F2272" t="str">
            <v>Gal</v>
          </cell>
          <cell r="G2272" t="str">
            <v>265 gal tote (1x265)</v>
          </cell>
          <cell r="H2272">
            <v>32.950000000000003</v>
          </cell>
          <cell r="J2272">
            <v>45839</v>
          </cell>
          <cell r="K2272" t="str">
            <v>biostimulant</v>
          </cell>
        </row>
        <row r="2273">
          <cell r="E2273" t="str">
            <v>Primacy ALPHA (265 gal)</v>
          </cell>
          <cell r="F2273" t="str">
            <v>Gal</v>
          </cell>
          <cell r="G2273" t="str">
            <v>265 gal tote (1x265)</v>
          </cell>
          <cell r="H2273">
            <v>32.950000000000003</v>
          </cell>
          <cell r="J2273">
            <v>45658</v>
          </cell>
          <cell r="K2273" t="str">
            <v>biostimulant</v>
          </cell>
        </row>
        <row r="2274">
          <cell r="E2274" t="str">
            <v>Primacy ALPHA (265 gal)</v>
          </cell>
          <cell r="F2274" t="str">
            <v>Gal</v>
          </cell>
          <cell r="G2274" t="str">
            <v>265 gal tote (1x265)</v>
          </cell>
          <cell r="H2274">
            <v>32.950000000000003</v>
          </cell>
          <cell r="J2274">
            <v>45658</v>
          </cell>
          <cell r="K2274" t="str">
            <v>biostimulant</v>
          </cell>
        </row>
        <row r="2275">
          <cell r="E2275" t="str">
            <v>ProVera (2.5 gal) (IAP)</v>
          </cell>
          <cell r="F2275" t="str">
            <v>Gal</v>
          </cell>
          <cell r="G2275" t="str">
            <v>180 gal plt (36 cs x (2x2.5))</v>
          </cell>
          <cell r="H2275">
            <v>32</v>
          </cell>
          <cell r="J2275">
            <v>45809</v>
          </cell>
          <cell r="K2275" t="str">
            <v>biostimulant</v>
          </cell>
        </row>
        <row r="2276">
          <cell r="E2276" t="str">
            <v>ProVera (265 gal) (IAP)</v>
          </cell>
          <cell r="F2276" t="str">
            <v>Gal</v>
          </cell>
          <cell r="G2276" t="str">
            <v>265 gal tote (1x265)</v>
          </cell>
          <cell r="H2276">
            <v>31</v>
          </cell>
          <cell r="J2276">
            <v>45809</v>
          </cell>
          <cell r="K2276" t="str">
            <v>biostimulant</v>
          </cell>
        </row>
        <row r="2277">
          <cell r="E2277" t="str">
            <v>ReKoop (bulk)(FCE Levelland)</v>
          </cell>
          <cell r="F2277" t="str">
            <v>Gal</v>
          </cell>
          <cell r="G2277" t="str">
            <v>bulk</v>
          </cell>
          <cell r="H2277" t="str">
            <v>spot price</v>
          </cell>
          <cell r="J2277">
            <v>45809</v>
          </cell>
          <cell r="K2277" t="str">
            <v>nutrient</v>
          </cell>
        </row>
        <row r="2278">
          <cell r="E2278" t="str">
            <v>ReKovery (2.5 gal)</v>
          </cell>
          <cell r="F2278" t="str">
            <v>Gal</v>
          </cell>
          <cell r="G2278" t="str">
            <v>180 gal plt (36 cs x (2x2.5))</v>
          </cell>
          <cell r="H2278">
            <v>11.05</v>
          </cell>
          <cell r="I2278">
            <v>12</v>
          </cell>
          <cell r="J2278">
            <v>45809</v>
          </cell>
          <cell r="K2278" t="str">
            <v>nutrient</v>
          </cell>
        </row>
        <row r="2279">
          <cell r="E2279" t="str">
            <v>ReKovery (2.5 gal)</v>
          </cell>
          <cell r="F2279" t="str">
            <v>Gal</v>
          </cell>
          <cell r="G2279" t="str">
            <v>180 gal plt (36 cs x (2x2.5))</v>
          </cell>
          <cell r="H2279">
            <v>11.05</v>
          </cell>
          <cell r="I2279">
            <v>12</v>
          </cell>
          <cell r="J2279">
            <v>45809</v>
          </cell>
          <cell r="K2279" t="str">
            <v>nutrient</v>
          </cell>
        </row>
        <row r="2280">
          <cell r="E2280" t="str">
            <v>ReKovery (2.5 gal)</v>
          </cell>
          <cell r="F2280" t="str">
            <v>Gal</v>
          </cell>
          <cell r="G2280" t="str">
            <v>180 gal plt (36 cs x (2x2.5))</v>
          </cell>
          <cell r="H2280">
            <v>11.05</v>
          </cell>
          <cell r="I2280">
            <v>12</v>
          </cell>
          <cell r="J2280">
            <v>45809</v>
          </cell>
          <cell r="K2280" t="str">
            <v>nutrient</v>
          </cell>
        </row>
        <row r="2281">
          <cell r="E2281" t="str">
            <v>ReKovery (2.5 gal)</v>
          </cell>
          <cell r="F2281" t="str">
            <v>Gal</v>
          </cell>
          <cell r="G2281" t="str">
            <v>180 gal plt (36 cs x (2x2.5))</v>
          </cell>
          <cell r="H2281">
            <v>11.934000000000001</v>
          </cell>
          <cell r="I2281">
            <v>12</v>
          </cell>
          <cell r="J2281">
            <v>45809</v>
          </cell>
          <cell r="K2281" t="str">
            <v>nutrient</v>
          </cell>
        </row>
        <row r="2282">
          <cell r="E2282" t="str">
            <v>ReKovery (2.5 gal)</v>
          </cell>
          <cell r="F2282" t="str">
            <v>Gal</v>
          </cell>
          <cell r="G2282" t="str">
            <v>180 gal plt (36 cs x (2x2.5))</v>
          </cell>
          <cell r="H2282">
            <v>11.05</v>
          </cell>
          <cell r="I2282">
            <v>12</v>
          </cell>
          <cell r="J2282">
            <v>45809</v>
          </cell>
          <cell r="K2282" t="str">
            <v>nutrient</v>
          </cell>
        </row>
        <row r="2283">
          <cell r="E2283" t="str">
            <v>ReKovery (2.5 gal)</v>
          </cell>
          <cell r="F2283" t="str">
            <v>Gal</v>
          </cell>
          <cell r="G2283" t="str">
            <v>180 gal plt (36 cs x (2x2.5))</v>
          </cell>
          <cell r="H2283">
            <v>12</v>
          </cell>
          <cell r="J2283">
            <v>45809</v>
          </cell>
          <cell r="K2283" t="str">
            <v>nutrient</v>
          </cell>
        </row>
        <row r="2284">
          <cell r="E2284" t="str">
            <v>ReKovery (2.5 gal)</v>
          </cell>
          <cell r="F2284" t="str">
            <v>Gal</v>
          </cell>
          <cell r="G2284" t="str">
            <v>180 gal plt (36 cs x (2x2.5))</v>
          </cell>
          <cell r="H2284">
            <v>12</v>
          </cell>
          <cell r="J2284">
            <v>45809</v>
          </cell>
          <cell r="K2284" t="str">
            <v>nutrient</v>
          </cell>
        </row>
        <row r="2285">
          <cell r="E2285" t="str">
            <v>ReKovery (2.5 gal)</v>
          </cell>
          <cell r="F2285" t="str">
            <v>Gal</v>
          </cell>
          <cell r="G2285" t="str">
            <v>180 gal plt (36 cs x (2x2.5))</v>
          </cell>
          <cell r="H2285">
            <v>12</v>
          </cell>
          <cell r="J2285">
            <v>45809</v>
          </cell>
          <cell r="K2285" t="str">
            <v>nutrient</v>
          </cell>
        </row>
        <row r="2286">
          <cell r="E2286" t="str">
            <v>ReKovery (2.5 gal)</v>
          </cell>
          <cell r="F2286" t="str">
            <v>Gal</v>
          </cell>
          <cell r="G2286" t="str">
            <v>180 gal plt (36 cs x (2x2.5))</v>
          </cell>
          <cell r="H2286">
            <v>12</v>
          </cell>
          <cell r="J2286">
            <v>45809</v>
          </cell>
          <cell r="K2286" t="str">
            <v>nutrient</v>
          </cell>
        </row>
        <row r="2287">
          <cell r="E2287" t="str">
            <v>ReKovery (2.5 gal)</v>
          </cell>
          <cell r="F2287" t="str">
            <v>Gal</v>
          </cell>
          <cell r="G2287" t="str">
            <v>180 gal plt (36 cs x (2x2.5))</v>
          </cell>
          <cell r="H2287" t="str">
            <v>spot price</v>
          </cell>
          <cell r="J2287">
            <v>45809</v>
          </cell>
          <cell r="K2287" t="str">
            <v>nutrient</v>
          </cell>
        </row>
        <row r="2288">
          <cell r="E2288" t="str">
            <v>ReKovery (2.5 gal)</v>
          </cell>
          <cell r="F2288" t="str">
            <v>Gal</v>
          </cell>
          <cell r="G2288" t="str">
            <v>180 gal plt (36 cs x (2x2.5))</v>
          </cell>
          <cell r="H2288">
            <v>12</v>
          </cell>
          <cell r="J2288">
            <v>45689</v>
          </cell>
          <cell r="K2288" t="str">
            <v>nutrient</v>
          </cell>
        </row>
        <row r="2289">
          <cell r="E2289" t="str">
            <v>ReKovery (2.5 gal)</v>
          </cell>
          <cell r="F2289" t="str">
            <v>Gal</v>
          </cell>
          <cell r="G2289" t="str">
            <v>180 gal plt (36 cs x (2x2.5))</v>
          </cell>
          <cell r="H2289">
            <v>12</v>
          </cell>
          <cell r="J2289">
            <v>45689</v>
          </cell>
          <cell r="K2289" t="str">
            <v>nutrient</v>
          </cell>
        </row>
        <row r="2290">
          <cell r="E2290" t="str">
            <v>ReKovery (2.5 gal)</v>
          </cell>
          <cell r="F2290" t="str">
            <v>Gal</v>
          </cell>
          <cell r="G2290" t="str">
            <v>180 gal plt (36 cs x (2x2.5))</v>
          </cell>
          <cell r="H2290">
            <v>12</v>
          </cell>
          <cell r="J2290">
            <v>45658</v>
          </cell>
          <cell r="K2290" t="str">
            <v>nutrient</v>
          </cell>
        </row>
        <row r="2291">
          <cell r="E2291" t="str">
            <v>ReKovery (2.5 gal)</v>
          </cell>
          <cell r="F2291" t="str">
            <v>Gal</v>
          </cell>
          <cell r="G2291" t="str">
            <v>180 gal plt (36 cs x (2x2.5))</v>
          </cell>
          <cell r="H2291">
            <v>12</v>
          </cell>
          <cell r="J2291">
            <v>45658</v>
          </cell>
          <cell r="K2291" t="str">
            <v>nutrient</v>
          </cell>
        </row>
        <row r="2292">
          <cell r="E2292" t="str">
            <v>ReKovery (265 gal)</v>
          </cell>
          <cell r="F2292" t="str">
            <v>Gal</v>
          </cell>
          <cell r="G2292" t="str">
            <v>265 gal tote (1x265)</v>
          </cell>
          <cell r="H2292">
            <v>9.2000000000000011</v>
          </cell>
          <cell r="I2292">
            <v>10</v>
          </cell>
          <cell r="J2292">
            <v>45809</v>
          </cell>
          <cell r="K2292" t="str">
            <v>nutrient</v>
          </cell>
        </row>
        <row r="2293">
          <cell r="E2293" t="str">
            <v>ReKovery (265 gal)</v>
          </cell>
          <cell r="F2293" t="str">
            <v>Gal</v>
          </cell>
          <cell r="G2293" t="str">
            <v>265 gal tote (1x265)</v>
          </cell>
          <cell r="H2293">
            <v>9.2000000000000011</v>
          </cell>
          <cell r="I2293">
            <v>10</v>
          </cell>
          <cell r="J2293">
            <v>45809</v>
          </cell>
          <cell r="K2293" t="str">
            <v>nutrient</v>
          </cell>
        </row>
        <row r="2294">
          <cell r="E2294" t="str">
            <v>ReKovery (265 gal)</v>
          </cell>
          <cell r="F2294" t="str">
            <v>Gal</v>
          </cell>
          <cell r="G2294" t="str">
            <v>265 gal tote (1x265)</v>
          </cell>
          <cell r="H2294">
            <v>9.2000000000000011</v>
          </cell>
          <cell r="I2294">
            <v>10</v>
          </cell>
          <cell r="J2294">
            <v>45809</v>
          </cell>
          <cell r="K2294" t="str">
            <v>nutrient</v>
          </cell>
        </row>
        <row r="2295">
          <cell r="E2295" t="str">
            <v>ReKovery (265 gal)</v>
          </cell>
          <cell r="F2295" t="str">
            <v>Gal</v>
          </cell>
          <cell r="G2295" t="str">
            <v>265 gal tote (1x265)</v>
          </cell>
          <cell r="H2295">
            <v>9.9360000000000017</v>
          </cell>
          <cell r="I2295">
            <v>10</v>
          </cell>
          <cell r="J2295">
            <v>45809</v>
          </cell>
          <cell r="K2295" t="str">
            <v>nutrient</v>
          </cell>
        </row>
        <row r="2296">
          <cell r="E2296" t="str">
            <v>ReKovery (265 gal)</v>
          </cell>
          <cell r="F2296" t="str">
            <v>Gal</v>
          </cell>
          <cell r="G2296" t="str">
            <v>265 gal tote (1x265)</v>
          </cell>
          <cell r="H2296">
            <v>9.2000000000000011</v>
          </cell>
          <cell r="I2296">
            <v>10</v>
          </cell>
          <cell r="J2296">
            <v>45809</v>
          </cell>
          <cell r="K2296" t="str">
            <v>nutrient</v>
          </cell>
        </row>
        <row r="2297">
          <cell r="E2297" t="str">
            <v>ReKovery (265 gal)</v>
          </cell>
          <cell r="F2297" t="str">
            <v>Gal</v>
          </cell>
          <cell r="G2297" t="str">
            <v>265 gal tote (1x265)</v>
          </cell>
          <cell r="H2297">
            <v>10</v>
          </cell>
          <cell r="J2297">
            <v>45809</v>
          </cell>
          <cell r="K2297" t="str">
            <v>nutrient</v>
          </cell>
        </row>
        <row r="2298">
          <cell r="E2298" t="str">
            <v>ReKovery (265 gal)</v>
          </cell>
          <cell r="F2298" t="str">
            <v>Gal</v>
          </cell>
          <cell r="G2298" t="str">
            <v>265 gal tote (1x265)</v>
          </cell>
          <cell r="H2298">
            <v>10</v>
          </cell>
          <cell r="J2298">
            <v>45809</v>
          </cell>
          <cell r="K2298" t="str">
            <v>nutrient</v>
          </cell>
        </row>
        <row r="2299">
          <cell r="E2299" t="str">
            <v>ReKovery (265 gal)</v>
          </cell>
          <cell r="F2299" t="str">
            <v>Gal</v>
          </cell>
          <cell r="G2299" t="str">
            <v>265 gal tote (1x265)</v>
          </cell>
          <cell r="H2299">
            <v>10</v>
          </cell>
          <cell r="J2299">
            <v>45809</v>
          </cell>
          <cell r="K2299" t="str">
            <v>nutrient</v>
          </cell>
        </row>
        <row r="2300">
          <cell r="E2300" t="str">
            <v>ReKovery (265 gal)</v>
          </cell>
          <cell r="F2300" t="str">
            <v>Gal</v>
          </cell>
          <cell r="G2300" t="str">
            <v>265 gal tote (1x265)</v>
          </cell>
          <cell r="H2300">
            <v>10</v>
          </cell>
          <cell r="J2300">
            <v>45809</v>
          </cell>
          <cell r="K2300" t="str">
            <v>nutrient</v>
          </cell>
        </row>
        <row r="2301">
          <cell r="E2301" t="str">
            <v>ReKovery (265 gal)</v>
          </cell>
          <cell r="F2301" t="str">
            <v>Gal</v>
          </cell>
          <cell r="G2301" t="str">
            <v>265 gal tote (1x265)</v>
          </cell>
          <cell r="H2301" t="str">
            <v>spot price</v>
          </cell>
          <cell r="J2301">
            <v>45809</v>
          </cell>
          <cell r="K2301" t="str">
            <v>nutrient</v>
          </cell>
        </row>
        <row r="2302">
          <cell r="E2302" t="str">
            <v>ReKovery (265 gal)</v>
          </cell>
          <cell r="F2302" t="str">
            <v>Gal</v>
          </cell>
          <cell r="G2302" t="str">
            <v>265 gal tote (1x265)</v>
          </cell>
          <cell r="H2302">
            <v>10</v>
          </cell>
          <cell r="J2302">
            <v>45689</v>
          </cell>
          <cell r="K2302" t="str">
            <v>nutrient</v>
          </cell>
        </row>
        <row r="2303">
          <cell r="E2303" t="str">
            <v>ReKovery (265 gal)</v>
          </cell>
          <cell r="F2303" t="str">
            <v>Gal</v>
          </cell>
          <cell r="G2303" t="str">
            <v>265 gal tote (1x265)</v>
          </cell>
          <cell r="H2303">
            <v>10</v>
          </cell>
          <cell r="J2303">
            <v>45689</v>
          </cell>
          <cell r="K2303" t="str">
            <v>nutrient</v>
          </cell>
        </row>
        <row r="2304">
          <cell r="E2304" t="str">
            <v>ReKovery (265 gal)</v>
          </cell>
          <cell r="F2304" t="str">
            <v>Gal</v>
          </cell>
          <cell r="G2304" t="str">
            <v>265 gal tote (1x265)</v>
          </cell>
          <cell r="H2304">
            <v>10</v>
          </cell>
          <cell r="J2304">
            <v>45658</v>
          </cell>
          <cell r="K2304" t="str">
            <v>nutrient</v>
          </cell>
        </row>
        <row r="2305">
          <cell r="E2305" t="str">
            <v>ReKovery (265 gal)</v>
          </cell>
          <cell r="F2305" t="str">
            <v>Gal</v>
          </cell>
          <cell r="G2305" t="str">
            <v>265 gal tote (1x265)</v>
          </cell>
          <cell r="H2305">
            <v>10</v>
          </cell>
          <cell r="J2305">
            <v>45658</v>
          </cell>
          <cell r="K2305" t="str">
            <v>nutrient</v>
          </cell>
        </row>
        <row r="2306">
          <cell r="E2306" t="str">
            <v>ReKovery (bulk gal)</v>
          </cell>
          <cell r="F2306" t="str">
            <v>Gal</v>
          </cell>
          <cell r="G2306" t="str">
            <v>bulk</v>
          </cell>
          <cell r="H2306">
            <v>7.3500000000000005</v>
          </cell>
          <cell r="I2306">
            <v>8</v>
          </cell>
          <cell r="J2306">
            <v>45809</v>
          </cell>
          <cell r="K2306" t="str">
            <v>nutrient</v>
          </cell>
        </row>
        <row r="2307">
          <cell r="E2307" t="str">
            <v>ReKovery (bulk gal)</v>
          </cell>
          <cell r="F2307" t="str">
            <v>Gal</v>
          </cell>
          <cell r="G2307" t="str">
            <v>bulk</v>
          </cell>
          <cell r="H2307">
            <v>7.3500000000000005</v>
          </cell>
          <cell r="I2307">
            <v>8</v>
          </cell>
          <cell r="J2307">
            <v>45809</v>
          </cell>
          <cell r="K2307" t="str">
            <v>nutrient</v>
          </cell>
        </row>
        <row r="2308">
          <cell r="E2308" t="str">
            <v>ReKovery (bulk gal)</v>
          </cell>
          <cell r="F2308" t="str">
            <v>Gal</v>
          </cell>
          <cell r="G2308" t="str">
            <v>bulk</v>
          </cell>
          <cell r="H2308">
            <v>7.3500000000000005</v>
          </cell>
          <cell r="I2308">
            <v>8</v>
          </cell>
          <cell r="J2308">
            <v>45809</v>
          </cell>
          <cell r="K2308" t="str">
            <v>nutrient</v>
          </cell>
        </row>
        <row r="2309">
          <cell r="E2309" t="str">
            <v>ReKovery (bulk gal)</v>
          </cell>
          <cell r="F2309" t="str">
            <v>Gal</v>
          </cell>
          <cell r="G2309" t="str">
            <v>bulk</v>
          </cell>
          <cell r="H2309">
            <v>7.9380000000000015</v>
          </cell>
          <cell r="I2309">
            <v>8</v>
          </cell>
          <cell r="J2309">
            <v>45809</v>
          </cell>
          <cell r="K2309" t="str">
            <v>nutrient</v>
          </cell>
        </row>
        <row r="2310">
          <cell r="E2310" t="str">
            <v>ReKovery (bulk gal)</v>
          </cell>
          <cell r="F2310" t="str">
            <v>Gal</v>
          </cell>
          <cell r="G2310" t="str">
            <v>bulk</v>
          </cell>
          <cell r="H2310">
            <v>7.3500000000000005</v>
          </cell>
          <cell r="I2310">
            <v>8</v>
          </cell>
          <cell r="J2310">
            <v>45809</v>
          </cell>
          <cell r="K2310" t="str">
            <v>nutrient</v>
          </cell>
        </row>
        <row r="2311">
          <cell r="E2311" t="str">
            <v>ReKovery (bulk gal)</v>
          </cell>
          <cell r="F2311" t="str">
            <v>Gal</v>
          </cell>
          <cell r="G2311" t="str">
            <v>bulk</v>
          </cell>
          <cell r="H2311">
            <v>8</v>
          </cell>
          <cell r="J2311">
            <v>45809</v>
          </cell>
          <cell r="K2311" t="str">
            <v>nutrient</v>
          </cell>
        </row>
        <row r="2312">
          <cell r="E2312" t="str">
            <v>ReKovery (bulk gal)</v>
          </cell>
          <cell r="F2312" t="str">
            <v>Gal</v>
          </cell>
          <cell r="G2312" t="str">
            <v>bulk</v>
          </cell>
          <cell r="H2312">
            <v>8</v>
          </cell>
          <cell r="J2312">
            <v>45809</v>
          </cell>
          <cell r="K2312" t="str">
            <v>nutrient</v>
          </cell>
        </row>
        <row r="2313">
          <cell r="E2313" t="str">
            <v>ReKovery (bulk gal)</v>
          </cell>
          <cell r="F2313" t="str">
            <v>Gal</v>
          </cell>
          <cell r="G2313" t="str">
            <v>bulk</v>
          </cell>
          <cell r="H2313">
            <v>8</v>
          </cell>
          <cell r="J2313">
            <v>45809</v>
          </cell>
          <cell r="K2313" t="str">
            <v>nutrient</v>
          </cell>
        </row>
        <row r="2314">
          <cell r="E2314" t="str">
            <v>ReKovery (bulk gal)</v>
          </cell>
          <cell r="F2314" t="str">
            <v>Gal</v>
          </cell>
          <cell r="G2314" t="str">
            <v>bulk</v>
          </cell>
          <cell r="H2314">
            <v>8</v>
          </cell>
          <cell r="J2314">
            <v>45809</v>
          </cell>
          <cell r="K2314" t="str">
            <v>nutrient</v>
          </cell>
        </row>
        <row r="2315">
          <cell r="E2315" t="str">
            <v>ReKovery (bulk gal)</v>
          </cell>
          <cell r="F2315" t="str">
            <v>Gal</v>
          </cell>
          <cell r="G2315" t="str">
            <v>bulk</v>
          </cell>
          <cell r="H2315" t="str">
            <v>spot price</v>
          </cell>
          <cell r="J2315">
            <v>45809</v>
          </cell>
          <cell r="K2315" t="str">
            <v>nutrient</v>
          </cell>
        </row>
        <row r="2316">
          <cell r="E2316" t="str">
            <v>ReKovery (bulk gal)</v>
          </cell>
          <cell r="F2316" t="str">
            <v>Gal</v>
          </cell>
          <cell r="G2316" t="str">
            <v>bulk</v>
          </cell>
          <cell r="H2316">
            <v>8</v>
          </cell>
          <cell r="J2316">
            <v>45689</v>
          </cell>
          <cell r="K2316" t="str">
            <v>nutrient</v>
          </cell>
        </row>
        <row r="2317">
          <cell r="E2317" t="str">
            <v>ReKovery (bulk gal)</v>
          </cell>
          <cell r="F2317" t="str">
            <v>Gal</v>
          </cell>
          <cell r="G2317" t="str">
            <v>bulk</v>
          </cell>
          <cell r="H2317">
            <v>8</v>
          </cell>
          <cell r="J2317">
            <v>45689</v>
          </cell>
          <cell r="K2317" t="str">
            <v>nutrient</v>
          </cell>
        </row>
        <row r="2318">
          <cell r="E2318" t="str">
            <v>ReKovery (bulk gal)</v>
          </cell>
          <cell r="F2318" t="str">
            <v>Gal</v>
          </cell>
          <cell r="G2318" t="str">
            <v>bulk</v>
          </cell>
          <cell r="H2318">
            <v>8</v>
          </cell>
          <cell r="J2318">
            <v>45658</v>
          </cell>
          <cell r="K2318" t="str">
            <v>nutrient</v>
          </cell>
        </row>
        <row r="2319">
          <cell r="E2319" t="str">
            <v>ReKovery (bulk gal)</v>
          </cell>
          <cell r="F2319" t="str">
            <v>Gal</v>
          </cell>
          <cell r="G2319" t="str">
            <v>bulk</v>
          </cell>
          <cell r="H2319">
            <v>8</v>
          </cell>
          <cell r="J2319">
            <v>45658</v>
          </cell>
          <cell r="K2319" t="str">
            <v>nutrient</v>
          </cell>
        </row>
        <row r="2320">
          <cell r="E2320" t="str">
            <v>ReKovery Fruit (2.5 gal)</v>
          </cell>
          <cell r="F2320" t="str">
            <v>Gal</v>
          </cell>
          <cell r="G2320" t="str">
            <v>180 gal plt (36 cs x (2x2.5))</v>
          </cell>
          <cell r="H2320">
            <v>11.05</v>
          </cell>
          <cell r="I2320">
            <v>12</v>
          </cell>
          <cell r="J2320">
            <v>45809</v>
          </cell>
          <cell r="K2320" t="str">
            <v>nutrient</v>
          </cell>
        </row>
        <row r="2321">
          <cell r="E2321" t="str">
            <v>ReKovery Fruit (2.5 gal)</v>
          </cell>
          <cell r="F2321" t="str">
            <v>Gal</v>
          </cell>
          <cell r="G2321" t="str">
            <v>180 gal plt (36 cs x (2x2.5))</v>
          </cell>
          <cell r="H2321">
            <v>11.05</v>
          </cell>
          <cell r="I2321">
            <v>12</v>
          </cell>
          <cell r="J2321">
            <v>45809</v>
          </cell>
          <cell r="K2321" t="str">
            <v>nutrient</v>
          </cell>
        </row>
        <row r="2322">
          <cell r="E2322" t="str">
            <v>ReKovery Fruit (2.5 gal)</v>
          </cell>
          <cell r="F2322" t="str">
            <v>Gal</v>
          </cell>
          <cell r="G2322" t="str">
            <v>180 gal plt (36 cs x (2x2.5))</v>
          </cell>
          <cell r="H2322">
            <v>11.05</v>
          </cell>
          <cell r="I2322">
            <v>12</v>
          </cell>
          <cell r="J2322">
            <v>45809</v>
          </cell>
          <cell r="K2322" t="str">
            <v>nutrient</v>
          </cell>
        </row>
        <row r="2323">
          <cell r="E2323" t="str">
            <v>ReKovery Fruit (2.5 gal)</v>
          </cell>
          <cell r="F2323" t="str">
            <v>Gal</v>
          </cell>
          <cell r="G2323" t="str">
            <v>180 gal plt (36 cs x (2x2.5))</v>
          </cell>
          <cell r="H2323">
            <v>11.934000000000001</v>
          </cell>
          <cell r="I2323">
            <v>12</v>
          </cell>
          <cell r="J2323">
            <v>45809</v>
          </cell>
          <cell r="K2323" t="str">
            <v>nutrient</v>
          </cell>
        </row>
        <row r="2324">
          <cell r="E2324" t="str">
            <v>ReKovery Fruit (2.5 gal)</v>
          </cell>
          <cell r="F2324" t="str">
            <v>Gal</v>
          </cell>
          <cell r="G2324" t="str">
            <v>180 gal plt (36 cs x (2x2.5))</v>
          </cell>
          <cell r="H2324">
            <v>11.05</v>
          </cell>
          <cell r="I2324">
            <v>12</v>
          </cell>
          <cell r="J2324">
            <v>45809</v>
          </cell>
          <cell r="K2324" t="str">
            <v>nutrient</v>
          </cell>
        </row>
        <row r="2325">
          <cell r="E2325" t="str">
            <v>ReKovery Fruit (2.5 gal)</v>
          </cell>
          <cell r="F2325" t="str">
            <v>Gal</v>
          </cell>
          <cell r="G2325" t="str">
            <v>180 gal plt (36 cs x (2x2.5))</v>
          </cell>
          <cell r="H2325">
            <v>12</v>
          </cell>
          <cell r="J2325">
            <v>45809</v>
          </cell>
          <cell r="K2325" t="str">
            <v>nutrient</v>
          </cell>
        </row>
        <row r="2326">
          <cell r="E2326" t="str">
            <v>ReKovery Fruit (2.5 gal)</v>
          </cell>
          <cell r="F2326" t="str">
            <v>Gal</v>
          </cell>
          <cell r="G2326" t="str">
            <v>180 gal plt (36 cs x (2x2.5))</v>
          </cell>
          <cell r="H2326">
            <v>12</v>
          </cell>
          <cell r="J2326">
            <v>45809</v>
          </cell>
          <cell r="K2326" t="str">
            <v>nutrient</v>
          </cell>
        </row>
        <row r="2327">
          <cell r="E2327" t="str">
            <v>ReKovery Fruit (2.5 gal)</v>
          </cell>
          <cell r="F2327" t="str">
            <v>Gal</v>
          </cell>
          <cell r="G2327" t="str">
            <v>180 gal plt (36 cs x (2x2.5))</v>
          </cell>
          <cell r="H2327">
            <v>12</v>
          </cell>
          <cell r="J2327">
            <v>45809</v>
          </cell>
          <cell r="K2327" t="str">
            <v>nutrient</v>
          </cell>
        </row>
        <row r="2328">
          <cell r="E2328" t="str">
            <v>ReKovery Fruit (2.5 gal)</v>
          </cell>
          <cell r="F2328" t="str">
            <v>Gal</v>
          </cell>
          <cell r="G2328" t="str">
            <v>180 gal plt (36 cs x (2x2.5))</v>
          </cell>
          <cell r="H2328">
            <v>12</v>
          </cell>
          <cell r="J2328">
            <v>45809</v>
          </cell>
          <cell r="K2328" t="str">
            <v>nutrient</v>
          </cell>
        </row>
        <row r="2329">
          <cell r="E2329" t="str">
            <v>ReKovery Fruit (2.5 gal)</v>
          </cell>
          <cell r="F2329" t="str">
            <v>Gal</v>
          </cell>
          <cell r="G2329" t="str">
            <v>180 gal plt (36 cs x (2x2.5))</v>
          </cell>
          <cell r="H2329">
            <v>11.05</v>
          </cell>
          <cell r="I2329">
            <v>12</v>
          </cell>
          <cell r="J2329">
            <v>45809</v>
          </cell>
          <cell r="K2329" t="str">
            <v>nutrient</v>
          </cell>
        </row>
        <row r="2330">
          <cell r="E2330" t="str">
            <v>ReKovery Fruit (2.5 gal)</v>
          </cell>
          <cell r="F2330" t="str">
            <v>Gal</v>
          </cell>
          <cell r="G2330" t="str">
            <v>180 gal plt (36 cs x (2x2.5))</v>
          </cell>
          <cell r="H2330">
            <v>12</v>
          </cell>
          <cell r="J2330">
            <v>45689</v>
          </cell>
          <cell r="K2330" t="str">
            <v>nutrient</v>
          </cell>
        </row>
        <row r="2331">
          <cell r="E2331" t="str">
            <v>ReKovery Fruit (2.5 gal)</v>
          </cell>
          <cell r="F2331" t="str">
            <v>Gal</v>
          </cell>
          <cell r="G2331" t="str">
            <v>180 gal plt (36 cs x (2x2.5))</v>
          </cell>
          <cell r="H2331">
            <v>12</v>
          </cell>
          <cell r="J2331">
            <v>45689</v>
          </cell>
          <cell r="K2331" t="str">
            <v>nutrient</v>
          </cell>
        </row>
        <row r="2332">
          <cell r="E2332" t="str">
            <v>ReKovery Fruit (2.5 gal)</v>
          </cell>
          <cell r="F2332" t="str">
            <v>Gal</v>
          </cell>
          <cell r="G2332" t="str">
            <v>180 gal plt (36 cs x (2x2.5))</v>
          </cell>
          <cell r="H2332">
            <v>12</v>
          </cell>
          <cell r="J2332">
            <v>45658</v>
          </cell>
          <cell r="K2332" t="str">
            <v>nutrient</v>
          </cell>
        </row>
        <row r="2333">
          <cell r="E2333" t="str">
            <v>ReKovery Fruit (2.5 gal)</v>
          </cell>
          <cell r="F2333" t="str">
            <v>Gal</v>
          </cell>
          <cell r="G2333" t="str">
            <v>180 gal plt (36 cs x (2x2.5))</v>
          </cell>
          <cell r="H2333">
            <v>12</v>
          </cell>
          <cell r="J2333">
            <v>45658</v>
          </cell>
          <cell r="K2333" t="str">
            <v>nutrient</v>
          </cell>
        </row>
        <row r="2334">
          <cell r="E2334" t="str">
            <v>ReKovery Fruit (265 gal)</v>
          </cell>
          <cell r="F2334" t="str">
            <v>Gal</v>
          </cell>
          <cell r="G2334" t="str">
            <v>265 gal tote (1x265)</v>
          </cell>
          <cell r="H2334">
            <v>9.2000000000000011</v>
          </cell>
          <cell r="I2334">
            <v>10</v>
          </cell>
          <cell r="J2334">
            <v>45809</v>
          </cell>
          <cell r="K2334" t="str">
            <v>nutrient</v>
          </cell>
        </row>
        <row r="2335">
          <cell r="E2335" t="str">
            <v>ReKovery Fruit (265 gal)</v>
          </cell>
          <cell r="F2335" t="str">
            <v>Gal</v>
          </cell>
          <cell r="G2335" t="str">
            <v>265 gal tote (1x265)</v>
          </cell>
          <cell r="H2335">
            <v>9.2000000000000011</v>
          </cell>
          <cell r="I2335">
            <v>10</v>
          </cell>
          <cell r="J2335">
            <v>45809</v>
          </cell>
          <cell r="K2335" t="str">
            <v>nutrient</v>
          </cell>
        </row>
        <row r="2336">
          <cell r="E2336" t="str">
            <v>ReKovery Fruit (265 gal)</v>
          </cell>
          <cell r="F2336" t="str">
            <v>Gal</v>
          </cell>
          <cell r="G2336" t="str">
            <v>265 gal tote (1x265)</v>
          </cell>
          <cell r="H2336">
            <v>9.2000000000000011</v>
          </cell>
          <cell r="I2336">
            <v>10</v>
          </cell>
          <cell r="J2336">
            <v>45809</v>
          </cell>
          <cell r="K2336" t="str">
            <v>nutrient</v>
          </cell>
        </row>
        <row r="2337">
          <cell r="E2337" t="str">
            <v>ReKovery Fruit (265 gal)</v>
          </cell>
          <cell r="F2337" t="str">
            <v>Gal</v>
          </cell>
          <cell r="G2337" t="str">
            <v>265 gal tote (1x265)</v>
          </cell>
          <cell r="H2337">
            <v>9.9360000000000017</v>
          </cell>
          <cell r="I2337">
            <v>10</v>
          </cell>
          <cell r="J2337">
            <v>45809</v>
          </cell>
          <cell r="K2337" t="str">
            <v>nutrient</v>
          </cell>
        </row>
        <row r="2338">
          <cell r="E2338" t="str">
            <v>ReKovery Fruit (265 gal)</v>
          </cell>
          <cell r="F2338" t="str">
            <v>Gal</v>
          </cell>
          <cell r="G2338" t="str">
            <v>265 gal tote (1x265)</v>
          </cell>
          <cell r="H2338">
            <v>9.2000000000000011</v>
          </cell>
          <cell r="I2338">
            <v>10</v>
          </cell>
          <cell r="J2338">
            <v>45809</v>
          </cell>
          <cell r="K2338" t="str">
            <v>nutrient</v>
          </cell>
        </row>
        <row r="2339">
          <cell r="E2339" t="str">
            <v>ReKovery Fruit (265 gal)</v>
          </cell>
          <cell r="F2339" t="str">
            <v>Gal</v>
          </cell>
          <cell r="G2339" t="str">
            <v>265 gal tote (1x265)</v>
          </cell>
          <cell r="H2339">
            <v>10</v>
          </cell>
          <cell r="J2339">
            <v>45809</v>
          </cell>
          <cell r="K2339" t="str">
            <v>nutrient</v>
          </cell>
        </row>
        <row r="2340">
          <cell r="E2340" t="str">
            <v>ReKovery Fruit (265 gal)</v>
          </cell>
          <cell r="F2340" t="str">
            <v>Gal</v>
          </cell>
          <cell r="G2340" t="str">
            <v>265 gal tote (1x265)</v>
          </cell>
          <cell r="H2340">
            <v>10</v>
          </cell>
          <cell r="J2340">
            <v>45809</v>
          </cell>
          <cell r="K2340" t="str">
            <v>nutrient</v>
          </cell>
        </row>
        <row r="2341">
          <cell r="E2341" t="str">
            <v>ReKovery Fruit (265 gal)</v>
          </cell>
          <cell r="F2341" t="str">
            <v>Gal</v>
          </cell>
          <cell r="G2341" t="str">
            <v>265 gal tote (1x265)</v>
          </cell>
          <cell r="H2341">
            <v>10</v>
          </cell>
          <cell r="J2341">
            <v>45809</v>
          </cell>
          <cell r="K2341" t="str">
            <v>nutrient</v>
          </cell>
        </row>
        <row r="2342">
          <cell r="E2342" t="str">
            <v>ReKovery Fruit (265 gal)</v>
          </cell>
          <cell r="F2342" t="str">
            <v>Gal</v>
          </cell>
          <cell r="G2342" t="str">
            <v>265 gal tote (1x265)</v>
          </cell>
          <cell r="H2342">
            <v>10</v>
          </cell>
          <cell r="J2342">
            <v>45809</v>
          </cell>
          <cell r="K2342" t="str">
            <v>nutrient</v>
          </cell>
        </row>
        <row r="2343">
          <cell r="E2343" t="str">
            <v>ReKovery Fruit (265 gal)</v>
          </cell>
          <cell r="F2343" t="str">
            <v>Gal</v>
          </cell>
          <cell r="G2343" t="str">
            <v>265 gal tote (1x265)</v>
          </cell>
          <cell r="H2343">
            <v>9.1999999999999993</v>
          </cell>
          <cell r="I2343">
            <v>10</v>
          </cell>
          <cell r="J2343">
            <v>45809</v>
          </cell>
          <cell r="K2343" t="str">
            <v>nutrient</v>
          </cell>
        </row>
        <row r="2344">
          <cell r="E2344" t="str">
            <v>ReKovery Fruit (265 gal)</v>
          </cell>
          <cell r="F2344" t="str">
            <v>Gal</v>
          </cell>
          <cell r="G2344" t="str">
            <v>265 gal tote (1x265)</v>
          </cell>
          <cell r="H2344">
            <v>10</v>
          </cell>
          <cell r="J2344">
            <v>45689</v>
          </cell>
          <cell r="K2344" t="str">
            <v>nutrient</v>
          </cell>
        </row>
        <row r="2345">
          <cell r="E2345" t="str">
            <v>ReKovery Fruit (265 gal)</v>
          </cell>
          <cell r="F2345" t="str">
            <v>Gal</v>
          </cell>
          <cell r="G2345" t="str">
            <v>265 gal tote (1x265)</v>
          </cell>
          <cell r="H2345">
            <v>10</v>
          </cell>
          <cell r="J2345">
            <v>45689</v>
          </cell>
          <cell r="K2345" t="str">
            <v>nutrient</v>
          </cell>
        </row>
        <row r="2346">
          <cell r="E2346" t="str">
            <v>ReKovery Fruit (265 gal)</v>
          </cell>
          <cell r="F2346" t="str">
            <v>Gal</v>
          </cell>
          <cell r="G2346" t="str">
            <v>265 gal tote (1x265)</v>
          </cell>
          <cell r="H2346">
            <v>10</v>
          </cell>
          <cell r="J2346">
            <v>45658</v>
          </cell>
          <cell r="K2346" t="str">
            <v>nutrient</v>
          </cell>
        </row>
        <row r="2347">
          <cell r="E2347" t="str">
            <v>ReKovery Fruit (265 gal)</v>
          </cell>
          <cell r="F2347" t="str">
            <v>Gal</v>
          </cell>
          <cell r="G2347" t="str">
            <v>265 gal tote (1x265)</v>
          </cell>
          <cell r="H2347">
            <v>10</v>
          </cell>
          <cell r="J2347">
            <v>45658</v>
          </cell>
          <cell r="K2347" t="str">
            <v>nutrient</v>
          </cell>
        </row>
        <row r="2348">
          <cell r="E2348" t="str">
            <v>ReKovery Fruit (bulk)</v>
          </cell>
          <cell r="F2348" t="str">
            <v>Gal</v>
          </cell>
          <cell r="G2348" t="str">
            <v>bulk</v>
          </cell>
          <cell r="H2348">
            <v>7.3500000000000005</v>
          </cell>
          <cell r="I2348">
            <v>8</v>
          </cell>
          <cell r="J2348">
            <v>45809</v>
          </cell>
          <cell r="K2348" t="str">
            <v>nutrient</v>
          </cell>
        </row>
        <row r="2349">
          <cell r="E2349" t="str">
            <v>ReKovery Fruit (bulk)</v>
          </cell>
          <cell r="F2349" t="str">
            <v>Gal</v>
          </cell>
          <cell r="G2349" t="str">
            <v>bulk</v>
          </cell>
          <cell r="H2349">
            <v>7.3500000000000005</v>
          </cell>
          <cell r="I2349">
            <v>8</v>
          </cell>
          <cell r="J2349">
            <v>45809</v>
          </cell>
          <cell r="K2349" t="str">
            <v>nutrient</v>
          </cell>
        </row>
        <row r="2350">
          <cell r="E2350" t="str">
            <v>ReKovery Fruit (bulk)</v>
          </cell>
          <cell r="F2350" t="str">
            <v>Gal</v>
          </cell>
          <cell r="G2350" t="str">
            <v>bulk</v>
          </cell>
          <cell r="H2350">
            <v>7.3500000000000005</v>
          </cell>
          <cell r="I2350">
            <v>8</v>
          </cell>
          <cell r="J2350">
            <v>45809</v>
          </cell>
          <cell r="K2350" t="str">
            <v>nutrient</v>
          </cell>
        </row>
        <row r="2351">
          <cell r="E2351" t="str">
            <v>ReKovery Fruit (bulk)</v>
          </cell>
          <cell r="F2351" t="str">
            <v>Gal</v>
          </cell>
          <cell r="G2351" t="str">
            <v>bulk</v>
          </cell>
          <cell r="H2351">
            <v>7.9380000000000015</v>
          </cell>
          <cell r="I2351">
            <v>8</v>
          </cell>
          <cell r="J2351">
            <v>45809</v>
          </cell>
          <cell r="K2351" t="str">
            <v>nutrient</v>
          </cell>
        </row>
        <row r="2352">
          <cell r="E2352" t="str">
            <v>ReKovery Fruit (bulk)</v>
          </cell>
          <cell r="F2352" t="str">
            <v>Gal</v>
          </cell>
          <cell r="G2352" t="str">
            <v>bulk</v>
          </cell>
          <cell r="H2352">
            <v>7.3500000000000005</v>
          </cell>
          <cell r="I2352">
            <v>8</v>
          </cell>
          <cell r="J2352">
            <v>45809</v>
          </cell>
          <cell r="K2352" t="str">
            <v>nutrient</v>
          </cell>
        </row>
        <row r="2353">
          <cell r="E2353" t="str">
            <v>ReKovery Fruit (bulk)</v>
          </cell>
          <cell r="F2353" t="str">
            <v>Gal</v>
          </cell>
          <cell r="G2353" t="str">
            <v>bulk</v>
          </cell>
          <cell r="H2353">
            <v>8</v>
          </cell>
          <cell r="J2353">
            <v>45809</v>
          </cell>
          <cell r="K2353" t="str">
            <v>nutrient</v>
          </cell>
        </row>
        <row r="2354">
          <cell r="E2354" t="str">
            <v>ReKovery Fruit (bulk)</v>
          </cell>
          <cell r="F2354" t="str">
            <v>Gal</v>
          </cell>
          <cell r="G2354" t="str">
            <v>bulk</v>
          </cell>
          <cell r="H2354">
            <v>8</v>
          </cell>
          <cell r="J2354">
            <v>45809</v>
          </cell>
          <cell r="K2354" t="str">
            <v>nutrient</v>
          </cell>
        </row>
        <row r="2355">
          <cell r="E2355" t="str">
            <v>ReKovery Fruit (bulk)</v>
          </cell>
          <cell r="F2355" t="str">
            <v>Gal</v>
          </cell>
          <cell r="G2355" t="str">
            <v>bulk</v>
          </cell>
          <cell r="H2355">
            <v>8</v>
          </cell>
          <cell r="J2355">
            <v>45809</v>
          </cell>
          <cell r="K2355" t="str">
            <v>nutrient</v>
          </cell>
        </row>
        <row r="2356">
          <cell r="E2356" t="str">
            <v>ReKovery Fruit (bulk)</v>
          </cell>
          <cell r="F2356" t="str">
            <v>Gal</v>
          </cell>
          <cell r="G2356" t="str">
            <v>bulk</v>
          </cell>
          <cell r="H2356">
            <v>8</v>
          </cell>
          <cell r="J2356">
            <v>45809</v>
          </cell>
          <cell r="K2356" t="str">
            <v>nutrient</v>
          </cell>
        </row>
        <row r="2357">
          <cell r="E2357" t="str">
            <v>ReKovery Fruit (bulk)</v>
          </cell>
          <cell r="F2357" t="str">
            <v>Gal</v>
          </cell>
          <cell r="G2357" t="str">
            <v>bulk</v>
          </cell>
          <cell r="H2357">
            <v>7.35</v>
          </cell>
          <cell r="I2357">
            <v>8</v>
          </cell>
          <cell r="J2357">
            <v>45809</v>
          </cell>
          <cell r="K2357" t="str">
            <v>nutrient</v>
          </cell>
        </row>
        <row r="2358">
          <cell r="E2358" t="str">
            <v>ReKovery Fruit (bulk)</v>
          </cell>
          <cell r="F2358" t="str">
            <v>Gal</v>
          </cell>
          <cell r="G2358" t="str">
            <v>bulk</v>
          </cell>
          <cell r="H2358">
            <v>8</v>
          </cell>
          <cell r="J2358">
            <v>45689</v>
          </cell>
          <cell r="K2358" t="str">
            <v>nutrient</v>
          </cell>
        </row>
        <row r="2359">
          <cell r="E2359" t="str">
            <v>ReKovery Fruit (bulk)</v>
          </cell>
          <cell r="F2359" t="str">
            <v>Gal</v>
          </cell>
          <cell r="G2359" t="str">
            <v>bulk</v>
          </cell>
          <cell r="H2359">
            <v>8</v>
          </cell>
          <cell r="J2359">
            <v>45689</v>
          </cell>
          <cell r="K2359" t="str">
            <v>nutrient</v>
          </cell>
        </row>
        <row r="2360">
          <cell r="E2360" t="str">
            <v>ReKovery Fruit (bulk)</v>
          </cell>
          <cell r="F2360" t="str">
            <v>Gal</v>
          </cell>
          <cell r="G2360" t="str">
            <v>bulk</v>
          </cell>
          <cell r="H2360">
            <v>8</v>
          </cell>
          <cell r="J2360">
            <v>45658</v>
          </cell>
          <cell r="K2360" t="str">
            <v>nutrient</v>
          </cell>
        </row>
        <row r="2361">
          <cell r="E2361" t="str">
            <v>ReKovery Fruit (bulk)</v>
          </cell>
          <cell r="F2361" t="str">
            <v>Gal</v>
          </cell>
          <cell r="G2361" t="str">
            <v>bulk</v>
          </cell>
          <cell r="H2361">
            <v>8</v>
          </cell>
          <cell r="J2361">
            <v>45658</v>
          </cell>
          <cell r="K2361" t="str">
            <v>nutrient</v>
          </cell>
        </row>
        <row r="2362">
          <cell r="E2362" t="str">
            <v>Safe Zone (2.5 gal)</v>
          </cell>
          <cell r="F2362" t="str">
            <v>Gal</v>
          </cell>
          <cell r="G2362" t="str">
            <v>180 gal plt (36 cs x (2x2.5))</v>
          </cell>
          <cell r="H2362">
            <v>13.8</v>
          </cell>
          <cell r="I2362">
            <v>15</v>
          </cell>
          <cell r="J2362">
            <v>45809</v>
          </cell>
          <cell r="K2362" t="str">
            <v>soil salinity reducer</v>
          </cell>
        </row>
        <row r="2363">
          <cell r="E2363" t="str">
            <v>Safe Zone (265 gal)</v>
          </cell>
          <cell r="F2363" t="str">
            <v>Gal</v>
          </cell>
          <cell r="G2363" t="str">
            <v>265 gal tote (1x265)</v>
          </cell>
          <cell r="H2363">
            <v>11.950000000000001</v>
          </cell>
          <cell r="I2363">
            <v>13</v>
          </cell>
          <cell r="J2363">
            <v>45809</v>
          </cell>
          <cell r="K2363" t="str">
            <v>soil salinity reducer</v>
          </cell>
        </row>
        <row r="2364">
          <cell r="E2364" t="str">
            <v>Seed+ Dry (25 lb)</v>
          </cell>
          <cell r="F2364" t="str">
            <v>Lb</v>
          </cell>
          <cell r="G2364" t="str">
            <v>1200 lbs (48x25lb tubs)</v>
          </cell>
          <cell r="H2364">
            <v>15.6</v>
          </cell>
          <cell r="I2364">
            <v>19.450000000000003</v>
          </cell>
          <cell r="J2364">
            <v>45809</v>
          </cell>
          <cell r="K2364" t="str">
            <v>biostimulant</v>
          </cell>
        </row>
        <row r="2365">
          <cell r="E2365" t="str">
            <v>Seed+ Dry (25 lb)</v>
          </cell>
          <cell r="F2365" t="str">
            <v>Lb</v>
          </cell>
          <cell r="G2365" t="str">
            <v>1200 lbs (48x25lb tubs)</v>
          </cell>
          <cell r="H2365">
            <v>15.6</v>
          </cell>
          <cell r="I2365">
            <v>19.450000000000003</v>
          </cell>
          <cell r="J2365">
            <v>45809</v>
          </cell>
          <cell r="K2365" t="str">
            <v>biostimulant</v>
          </cell>
        </row>
        <row r="2366">
          <cell r="E2366" t="str">
            <v>Seed+ Dry (25 lb)</v>
          </cell>
          <cell r="F2366" t="str">
            <v>Lb</v>
          </cell>
          <cell r="G2366" t="str">
            <v>1200 lbs (48x25lb tubs)</v>
          </cell>
          <cell r="H2366">
            <v>15.6</v>
          </cell>
          <cell r="I2366">
            <v>19.450000000000003</v>
          </cell>
          <cell r="J2366">
            <v>45809</v>
          </cell>
          <cell r="K2366" t="str">
            <v>biostimulant</v>
          </cell>
        </row>
        <row r="2367">
          <cell r="E2367" t="str">
            <v>Seed+ Dry (25 lb)</v>
          </cell>
          <cell r="F2367" t="str">
            <v>Lb</v>
          </cell>
          <cell r="G2367" t="str">
            <v>1200 lbs (48x25lb tubs)</v>
          </cell>
          <cell r="H2367">
            <v>16.847999999999999</v>
          </cell>
          <cell r="I2367">
            <v>19.450000000000003</v>
          </cell>
          <cell r="J2367">
            <v>45809</v>
          </cell>
          <cell r="K2367" t="str">
            <v>biostimulant</v>
          </cell>
        </row>
        <row r="2368">
          <cell r="E2368" t="str">
            <v>Seed+ Dry (25 lb)</v>
          </cell>
          <cell r="F2368" t="str">
            <v>Lb</v>
          </cell>
          <cell r="G2368" t="str">
            <v>1200 lbs (48x25lb tubs)</v>
          </cell>
          <cell r="H2368">
            <v>15.6</v>
          </cell>
          <cell r="I2368">
            <v>19.450000000000003</v>
          </cell>
          <cell r="J2368">
            <v>45809</v>
          </cell>
          <cell r="K2368" t="str">
            <v>biostimulant</v>
          </cell>
        </row>
        <row r="2369">
          <cell r="E2369" t="str">
            <v>Seed+ Dry (25 lb)</v>
          </cell>
          <cell r="F2369" t="str">
            <v>Lb</v>
          </cell>
          <cell r="G2369" t="str">
            <v>1200 lbs (48x25lb tubs)</v>
          </cell>
          <cell r="H2369">
            <v>17.5</v>
          </cell>
          <cell r="J2369">
            <v>45809</v>
          </cell>
          <cell r="K2369" t="str">
            <v>biostimulant</v>
          </cell>
        </row>
        <row r="2370">
          <cell r="E2370" t="str">
            <v>Seed+ Dry (25 lb)</v>
          </cell>
          <cell r="F2370" t="str">
            <v>Lb</v>
          </cell>
          <cell r="G2370" t="str">
            <v>1200 lbs (48x25lb tubs)</v>
          </cell>
          <cell r="H2370">
            <v>17.5</v>
          </cell>
          <cell r="J2370">
            <v>45809</v>
          </cell>
          <cell r="K2370" t="str">
            <v>biostimulant</v>
          </cell>
        </row>
        <row r="2371">
          <cell r="E2371" t="str">
            <v>Seed+ Dry (25 lb)</v>
          </cell>
          <cell r="F2371" t="str">
            <v>Lb</v>
          </cell>
          <cell r="G2371" t="str">
            <v>1200 lbs (48x25lb tubs)</v>
          </cell>
          <cell r="H2371">
            <v>17.5</v>
          </cell>
          <cell r="J2371">
            <v>45809</v>
          </cell>
          <cell r="K2371" t="str">
            <v>biostimulant</v>
          </cell>
        </row>
        <row r="2372">
          <cell r="E2372" t="str">
            <v>Seed+ Dry (25 lb)</v>
          </cell>
          <cell r="F2372" t="str">
            <v>Lb</v>
          </cell>
          <cell r="G2372" t="str">
            <v>1200 lbs (48x25lb tubs)</v>
          </cell>
          <cell r="H2372">
            <v>17.5</v>
          </cell>
          <cell r="J2372">
            <v>45809</v>
          </cell>
          <cell r="K2372" t="str">
            <v>biostimulant</v>
          </cell>
        </row>
        <row r="2373">
          <cell r="E2373" t="str">
            <v>Seed+ Dry (25 lb)</v>
          </cell>
          <cell r="F2373" t="str">
            <v>Lb</v>
          </cell>
          <cell r="G2373" t="str">
            <v>1200 lbs (48x25lb tubs)</v>
          </cell>
          <cell r="H2373">
            <v>17.5</v>
          </cell>
          <cell r="I2373">
            <v>19.450000000000003</v>
          </cell>
          <cell r="J2373">
            <v>45809</v>
          </cell>
          <cell r="K2373" t="str">
            <v>biostimulant</v>
          </cell>
        </row>
        <row r="2374">
          <cell r="E2374" t="str">
            <v>Seed+ Dry (25 lb)</v>
          </cell>
          <cell r="F2374" t="str">
            <v>Lb</v>
          </cell>
          <cell r="G2374" t="str">
            <v>1200 lbs (48x25lb tubs)</v>
          </cell>
          <cell r="H2374">
            <v>17.5</v>
          </cell>
          <cell r="J2374">
            <v>45809</v>
          </cell>
          <cell r="K2374" t="str">
            <v>biostimulant</v>
          </cell>
        </row>
        <row r="2375">
          <cell r="E2375" t="str">
            <v>Seed+ Dry (25 lb)</v>
          </cell>
          <cell r="F2375" t="str">
            <v>Lb</v>
          </cell>
          <cell r="G2375" t="str">
            <v>1200 lbs (48x25lb tubs)</v>
          </cell>
          <cell r="H2375">
            <v>13.6</v>
          </cell>
          <cell r="I2375">
            <v>19.450000000000003</v>
          </cell>
          <cell r="J2375">
            <v>45809</v>
          </cell>
          <cell r="K2375" t="str">
            <v>biostimulant</v>
          </cell>
        </row>
        <row r="2376">
          <cell r="E2376" t="str">
            <v>Seed+ Dry (25 lb)</v>
          </cell>
          <cell r="F2376" t="str">
            <v>Lb</v>
          </cell>
          <cell r="G2376" t="str">
            <v>1200 lbs (48x25lb tubs)</v>
          </cell>
          <cell r="H2376">
            <v>17.5</v>
          </cell>
          <cell r="J2376">
            <v>45689</v>
          </cell>
          <cell r="K2376" t="str">
            <v>biostimulant</v>
          </cell>
        </row>
        <row r="2377">
          <cell r="E2377" t="str">
            <v>Seed+ Dry (25 lb)</v>
          </cell>
          <cell r="F2377" t="str">
            <v>Lb</v>
          </cell>
          <cell r="G2377" t="str">
            <v>1200 lbs (48x25lb tubs)</v>
          </cell>
          <cell r="H2377">
            <v>17.5</v>
          </cell>
          <cell r="J2377">
            <v>45689</v>
          </cell>
          <cell r="K2377" t="str">
            <v>biostimulant</v>
          </cell>
        </row>
        <row r="2378">
          <cell r="E2378" t="str">
            <v>Seed+ Dry (25 lb)</v>
          </cell>
          <cell r="F2378" t="str">
            <v>Lb</v>
          </cell>
          <cell r="G2378" t="str">
            <v>1200 lbs (48x25lb tubs)</v>
          </cell>
          <cell r="H2378">
            <v>17.5</v>
          </cell>
          <cell r="J2378">
            <v>45839</v>
          </cell>
          <cell r="K2378" t="str">
            <v>biostimulant</v>
          </cell>
        </row>
        <row r="2379">
          <cell r="E2379" t="str">
            <v>Seed+ Dry (25 lb)</v>
          </cell>
          <cell r="F2379" t="str">
            <v>Lb</v>
          </cell>
          <cell r="G2379" t="str">
            <v>1200 lbs (48x25lb tubs)</v>
          </cell>
          <cell r="H2379">
            <v>17.5</v>
          </cell>
          <cell r="J2379">
            <v>45658</v>
          </cell>
          <cell r="K2379" t="str">
            <v>biostimulant</v>
          </cell>
        </row>
        <row r="2380">
          <cell r="E2380" t="str">
            <v>Seed+ Dry (25 lb)</v>
          </cell>
          <cell r="F2380" t="str">
            <v>Lb</v>
          </cell>
          <cell r="G2380" t="str">
            <v>1200 lbs (48x25lb tubs)</v>
          </cell>
          <cell r="H2380">
            <v>17.5</v>
          </cell>
          <cell r="J2380">
            <v>45658</v>
          </cell>
          <cell r="K2380" t="str">
            <v>biostimulant</v>
          </cell>
        </row>
        <row r="2381">
          <cell r="E2381" t="str">
            <v>Seed+ Graphite (25 lb)</v>
          </cell>
          <cell r="F2381" t="str">
            <v>Lb</v>
          </cell>
          <cell r="G2381" t="str">
            <v>1200 lbs (48x25lb tubs)</v>
          </cell>
          <cell r="H2381">
            <v>15.6</v>
          </cell>
          <cell r="I2381">
            <v>19.450000000000003</v>
          </cell>
          <cell r="J2381">
            <v>45809</v>
          </cell>
          <cell r="K2381" t="str">
            <v>biostimulant</v>
          </cell>
        </row>
        <row r="2382">
          <cell r="E2382" t="str">
            <v>Seed+ Graphite (25 lb)</v>
          </cell>
          <cell r="F2382" t="str">
            <v>Lb</v>
          </cell>
          <cell r="G2382" t="str">
            <v>1200 lbs (48x25lb tubs)</v>
          </cell>
          <cell r="H2382">
            <v>15.6</v>
          </cell>
          <cell r="I2382">
            <v>19.450000000000003</v>
          </cell>
          <cell r="J2382">
            <v>45809</v>
          </cell>
          <cell r="K2382" t="str">
            <v>biostimulant</v>
          </cell>
        </row>
        <row r="2383">
          <cell r="E2383" t="str">
            <v>Seed+ Graphite (25 lb)</v>
          </cell>
          <cell r="F2383" t="str">
            <v>Lb</v>
          </cell>
          <cell r="G2383" t="str">
            <v>1200 lbs (48x25lb tubs)</v>
          </cell>
          <cell r="H2383">
            <v>15.6</v>
          </cell>
          <cell r="I2383">
            <v>19.450000000000003</v>
          </cell>
          <cell r="J2383">
            <v>45809</v>
          </cell>
          <cell r="K2383" t="str">
            <v>biostimulant</v>
          </cell>
        </row>
        <row r="2384">
          <cell r="E2384" t="str">
            <v>Seed+ Graphite (25 lb)</v>
          </cell>
          <cell r="F2384" t="str">
            <v>Lb</v>
          </cell>
          <cell r="G2384" t="str">
            <v>1200 lbs (48x25lb tubs)</v>
          </cell>
          <cell r="H2384">
            <v>16.847999999999999</v>
          </cell>
          <cell r="I2384">
            <v>19.450000000000003</v>
          </cell>
          <cell r="J2384">
            <v>45809</v>
          </cell>
          <cell r="K2384" t="str">
            <v>biostimulant</v>
          </cell>
        </row>
        <row r="2385">
          <cell r="E2385" t="str">
            <v>Seed+ Graphite (25 lb)</v>
          </cell>
          <cell r="F2385" t="str">
            <v>Lb</v>
          </cell>
          <cell r="G2385" t="str">
            <v>1200 lbs (48x25lb tubs)</v>
          </cell>
          <cell r="H2385">
            <v>15.6</v>
          </cell>
          <cell r="I2385">
            <v>19.450000000000003</v>
          </cell>
          <cell r="J2385">
            <v>45809</v>
          </cell>
          <cell r="K2385" t="str">
            <v>biostimulant</v>
          </cell>
        </row>
        <row r="2386">
          <cell r="E2386" t="str">
            <v>Seed+ Graphite (25 lb)</v>
          </cell>
          <cell r="F2386" t="str">
            <v>Lb</v>
          </cell>
          <cell r="G2386" t="str">
            <v>1200 lbs (48x25lb tubs)</v>
          </cell>
          <cell r="H2386">
            <v>17.5</v>
          </cell>
          <cell r="J2386">
            <v>45809</v>
          </cell>
          <cell r="K2386" t="str">
            <v>biostimulant</v>
          </cell>
        </row>
        <row r="2387">
          <cell r="E2387" t="str">
            <v>Seed+ Graphite (25 lb)</v>
          </cell>
          <cell r="F2387" t="str">
            <v>Lb</v>
          </cell>
          <cell r="G2387" t="str">
            <v>1200 lbs (48x25lb tubs)</v>
          </cell>
          <cell r="H2387">
            <v>17.5</v>
          </cell>
          <cell r="J2387">
            <v>45809</v>
          </cell>
          <cell r="K2387" t="str">
            <v>biostimulant</v>
          </cell>
        </row>
        <row r="2388">
          <cell r="E2388" t="str">
            <v>Seed+ Graphite (25 lb)</v>
          </cell>
          <cell r="F2388" t="str">
            <v>Lb</v>
          </cell>
          <cell r="G2388" t="str">
            <v>1200 lbs (48x25lb tubs)</v>
          </cell>
          <cell r="H2388">
            <v>16.625</v>
          </cell>
          <cell r="J2388">
            <v>45813</v>
          </cell>
          <cell r="K2388" t="str">
            <v>biostimulant</v>
          </cell>
        </row>
        <row r="2389">
          <cell r="E2389" t="str">
            <v>Seed+ Graphite (25 lb)</v>
          </cell>
          <cell r="F2389" t="str">
            <v>Lb</v>
          </cell>
          <cell r="G2389" t="str">
            <v>1200 lbs (48x25lb tubs)</v>
          </cell>
          <cell r="H2389">
            <v>17.5</v>
          </cell>
          <cell r="J2389">
            <v>45809</v>
          </cell>
          <cell r="K2389" t="str">
            <v>biostimulant</v>
          </cell>
        </row>
        <row r="2390">
          <cell r="E2390" t="str">
            <v>Seed+ Graphite (25 lb)</v>
          </cell>
          <cell r="F2390" t="str">
            <v>Lb</v>
          </cell>
          <cell r="G2390" t="str">
            <v>1200 lbs (48x25lb tubs)</v>
          </cell>
          <cell r="H2390">
            <v>17.5</v>
          </cell>
          <cell r="J2390">
            <v>45809</v>
          </cell>
          <cell r="K2390" t="str">
            <v>biostimulant</v>
          </cell>
        </row>
        <row r="2391">
          <cell r="E2391" t="str">
            <v>Seed+ Graphite (25 lb)</v>
          </cell>
          <cell r="F2391" t="str">
            <v>Lb</v>
          </cell>
          <cell r="G2391" t="str">
            <v>1200 lbs (48x25lb tubs)</v>
          </cell>
          <cell r="H2391">
            <v>17.5</v>
          </cell>
          <cell r="J2391">
            <v>45809</v>
          </cell>
          <cell r="K2391" t="str">
            <v>biostimulant</v>
          </cell>
        </row>
        <row r="2392">
          <cell r="E2392" t="str">
            <v>Seed+ Graphite (25 lb)</v>
          </cell>
          <cell r="F2392" t="str">
            <v>Lb</v>
          </cell>
          <cell r="G2392" t="str">
            <v>1200 lbs (48x25lb tubs)</v>
          </cell>
          <cell r="H2392">
            <v>17.5</v>
          </cell>
          <cell r="I2392">
            <v>19.450000000000003</v>
          </cell>
          <cell r="J2392">
            <v>45809</v>
          </cell>
          <cell r="K2392" t="str">
            <v>biostimulant</v>
          </cell>
        </row>
        <row r="2393">
          <cell r="E2393" t="str">
            <v>Seed+ Graphite (25 lb)</v>
          </cell>
          <cell r="F2393" t="str">
            <v>Lb</v>
          </cell>
          <cell r="G2393" t="str">
            <v>1200 lbs (48x25lb tubs)</v>
          </cell>
          <cell r="H2393">
            <v>17.5</v>
          </cell>
          <cell r="J2393">
            <v>45809</v>
          </cell>
          <cell r="K2393" t="str">
            <v>biostimulant</v>
          </cell>
        </row>
        <row r="2394">
          <cell r="E2394" t="str">
            <v>Seed+ Graphite (25 lb)</v>
          </cell>
          <cell r="F2394" t="str">
            <v>Lb</v>
          </cell>
          <cell r="G2394" t="str">
            <v>1200 lbs (48x25lb tubs)</v>
          </cell>
          <cell r="H2394">
            <v>13.6</v>
          </cell>
          <cell r="I2394">
            <v>19.450000000000003</v>
          </cell>
          <cell r="J2394">
            <v>45809</v>
          </cell>
          <cell r="K2394" t="str">
            <v>biostimulant</v>
          </cell>
        </row>
        <row r="2395">
          <cell r="E2395" t="str">
            <v>Seed+ Graphite (25 lb)</v>
          </cell>
          <cell r="F2395" t="str">
            <v>Lb</v>
          </cell>
          <cell r="G2395" t="str">
            <v>1200 lbs (48x25lb tubs)</v>
          </cell>
          <cell r="H2395">
            <v>17.5</v>
          </cell>
          <cell r="J2395">
            <v>45689</v>
          </cell>
          <cell r="K2395" t="str">
            <v>biostimulant</v>
          </cell>
        </row>
        <row r="2396">
          <cell r="E2396" t="str">
            <v>Seed+ Graphite (25 lb)</v>
          </cell>
          <cell r="F2396" t="str">
            <v>Lb</v>
          </cell>
          <cell r="G2396" t="str">
            <v>1200 lbs (48x25lb tubs)</v>
          </cell>
          <cell r="H2396">
            <v>17.5</v>
          </cell>
          <cell r="J2396">
            <v>45689</v>
          </cell>
          <cell r="K2396" t="str">
            <v>biostimulant</v>
          </cell>
        </row>
        <row r="2397">
          <cell r="E2397" t="str">
            <v>Seed+ Graphite (25 lb)</v>
          </cell>
          <cell r="F2397" t="str">
            <v>Lb</v>
          </cell>
          <cell r="G2397" t="str">
            <v>1200 lbs (48x25lb tubs)</v>
          </cell>
          <cell r="H2397">
            <v>17.5</v>
          </cell>
          <cell r="J2397">
            <v>45839</v>
          </cell>
          <cell r="K2397" t="str">
            <v>biostimulant</v>
          </cell>
        </row>
        <row r="2398">
          <cell r="E2398" t="str">
            <v>Seed+ Graphite (25 lb)</v>
          </cell>
          <cell r="F2398" t="str">
            <v>Lb</v>
          </cell>
          <cell r="G2398" t="str">
            <v>1200 lbs (48x25lb tubs)</v>
          </cell>
          <cell r="H2398">
            <v>17.5</v>
          </cell>
          <cell r="J2398">
            <v>45658</v>
          </cell>
          <cell r="K2398" t="str">
            <v>biostimulant</v>
          </cell>
        </row>
        <row r="2399">
          <cell r="E2399" t="str">
            <v>Seed+ Graphite (25 lb)</v>
          </cell>
          <cell r="F2399" t="str">
            <v>Lb</v>
          </cell>
          <cell r="G2399" t="str">
            <v>1200 lbs (48x25lb tubs)</v>
          </cell>
          <cell r="H2399">
            <v>17.5</v>
          </cell>
          <cell r="J2399">
            <v>45658</v>
          </cell>
          <cell r="K2399" t="str">
            <v>biostimulant</v>
          </cell>
        </row>
        <row r="2400">
          <cell r="E2400" t="str">
            <v>Seed+ Graphite (4 x 5 lb)</v>
          </cell>
          <cell r="F2400" t="str">
            <v>Lb</v>
          </cell>
          <cell r="G2400" t="str">
            <v>960 lbs (48x(4x5))</v>
          </cell>
          <cell r="H2400">
            <v>15.65</v>
          </cell>
          <cell r="I2400">
            <v>19.5</v>
          </cell>
          <cell r="J2400">
            <v>45809</v>
          </cell>
          <cell r="K2400" t="str">
            <v>biostimulant</v>
          </cell>
        </row>
        <row r="2401">
          <cell r="E2401" t="str">
            <v>Seed+ Graphite (4 x 5 lb)</v>
          </cell>
          <cell r="F2401" t="str">
            <v>Lb</v>
          </cell>
          <cell r="G2401" t="str">
            <v>960 lbs (48x(4x5))</v>
          </cell>
          <cell r="H2401">
            <v>15.65</v>
          </cell>
          <cell r="I2401">
            <v>19.5</v>
          </cell>
          <cell r="J2401">
            <v>45809</v>
          </cell>
          <cell r="K2401" t="str">
            <v>biostimulant</v>
          </cell>
        </row>
        <row r="2402">
          <cell r="E2402" t="str">
            <v>Seed+ Graphite (4 x 5 lb)</v>
          </cell>
          <cell r="F2402" t="str">
            <v>Lb</v>
          </cell>
          <cell r="G2402" t="str">
            <v>960 lbs (48x(4x5))</v>
          </cell>
          <cell r="H2402">
            <v>15.65</v>
          </cell>
          <cell r="I2402">
            <v>19.5</v>
          </cell>
          <cell r="J2402">
            <v>45809</v>
          </cell>
          <cell r="K2402" t="str">
            <v>biostimulant</v>
          </cell>
        </row>
        <row r="2403">
          <cell r="E2403" t="str">
            <v>Seed+ Graphite (4 x 5 lb)</v>
          </cell>
          <cell r="F2403" t="str">
            <v>Lb</v>
          </cell>
          <cell r="G2403" t="str">
            <v>960 lbs (48x(4x5))</v>
          </cell>
          <cell r="H2403">
            <v>16.902000000000001</v>
          </cell>
          <cell r="I2403">
            <v>19.5</v>
          </cell>
          <cell r="J2403">
            <v>45809</v>
          </cell>
          <cell r="K2403" t="str">
            <v>biostimulant</v>
          </cell>
        </row>
        <row r="2404">
          <cell r="E2404" t="str">
            <v>Seed+ Graphite (4 x 5 lb)</v>
          </cell>
          <cell r="F2404" t="str">
            <v>Lb</v>
          </cell>
          <cell r="G2404" t="str">
            <v>960 lbs (48x(4x5))</v>
          </cell>
          <cell r="H2404">
            <v>15.65</v>
          </cell>
          <cell r="I2404">
            <v>19.5</v>
          </cell>
          <cell r="J2404">
            <v>45809</v>
          </cell>
          <cell r="K2404" t="str">
            <v>biostimulant</v>
          </cell>
        </row>
        <row r="2405">
          <cell r="E2405" t="str">
            <v>Seed+ Graphite (4 x 5 lb)</v>
          </cell>
          <cell r="F2405" t="str">
            <v>Lb</v>
          </cell>
          <cell r="G2405" t="str">
            <v>960 lbs (48x(4x5))</v>
          </cell>
          <cell r="H2405">
            <v>17.55</v>
          </cell>
          <cell r="J2405">
            <v>45809</v>
          </cell>
          <cell r="K2405" t="str">
            <v>biostimulant</v>
          </cell>
        </row>
        <row r="2406">
          <cell r="E2406" t="str">
            <v>Seed+ Graphite (4 x 5 lb)</v>
          </cell>
          <cell r="F2406" t="str">
            <v>Lb</v>
          </cell>
          <cell r="G2406" t="str">
            <v>960 lbs (48x(4x5))</v>
          </cell>
          <cell r="H2406">
            <v>17.55</v>
          </cell>
          <cell r="J2406">
            <v>45809</v>
          </cell>
          <cell r="K2406" t="str">
            <v>biostimulant</v>
          </cell>
        </row>
        <row r="2407">
          <cell r="E2407" t="str">
            <v>Seed+ Graphite (4 x 5 lb)</v>
          </cell>
          <cell r="F2407" t="str">
            <v>Lb</v>
          </cell>
          <cell r="G2407" t="str">
            <v>960 lbs (48x(4x5))</v>
          </cell>
          <cell r="H2407">
            <v>16.672499999999999</v>
          </cell>
          <cell r="J2407">
            <v>45812</v>
          </cell>
          <cell r="K2407" t="str">
            <v>biostimulant</v>
          </cell>
        </row>
        <row r="2408">
          <cell r="E2408" t="str">
            <v>Seed+ Graphite (4 x 5 lb)</v>
          </cell>
          <cell r="F2408" t="str">
            <v>Lb</v>
          </cell>
          <cell r="G2408" t="str">
            <v>960 lbs (48x(4x5))</v>
          </cell>
          <cell r="H2408">
            <v>17.55</v>
          </cell>
          <cell r="J2408">
            <v>45809</v>
          </cell>
          <cell r="K2408" t="str">
            <v>biostimulant</v>
          </cell>
        </row>
        <row r="2409">
          <cell r="E2409" t="str">
            <v>Seed+ Graphite (4 x 5 lb)</v>
          </cell>
          <cell r="F2409" t="str">
            <v>Lb</v>
          </cell>
          <cell r="G2409" t="str">
            <v>960 lbs (48x(4x5))</v>
          </cell>
          <cell r="H2409">
            <v>17.55</v>
          </cell>
          <cell r="J2409">
            <v>45809</v>
          </cell>
          <cell r="K2409" t="str">
            <v>biostimulant</v>
          </cell>
        </row>
        <row r="2410">
          <cell r="E2410" t="str">
            <v>Seed+ Graphite (4 x 5 lb)</v>
          </cell>
          <cell r="F2410" t="str">
            <v>Lb</v>
          </cell>
          <cell r="G2410" t="str">
            <v>960 lbs (48x(4x5))</v>
          </cell>
          <cell r="H2410">
            <v>17.55</v>
          </cell>
          <cell r="J2410">
            <v>45809</v>
          </cell>
          <cell r="K2410" t="str">
            <v>biostimulant</v>
          </cell>
        </row>
        <row r="2411">
          <cell r="E2411" t="str">
            <v>Seed+ Graphite (4 x 5 lb)</v>
          </cell>
          <cell r="F2411" t="str">
            <v>Lb</v>
          </cell>
          <cell r="G2411" t="str">
            <v>960 lbs (48x(4x5))</v>
          </cell>
          <cell r="H2411">
            <v>17.55</v>
          </cell>
          <cell r="I2411">
            <v>19.5</v>
          </cell>
          <cell r="J2411">
            <v>45809</v>
          </cell>
          <cell r="K2411" t="str">
            <v>biostimulant</v>
          </cell>
        </row>
        <row r="2412">
          <cell r="E2412" t="str">
            <v>Seed+ Graphite (4 x 5 lb)</v>
          </cell>
          <cell r="F2412" t="str">
            <v>Lb</v>
          </cell>
          <cell r="G2412" t="str">
            <v>960 lbs (48x(4x5))</v>
          </cell>
          <cell r="H2412">
            <v>17.55</v>
          </cell>
          <cell r="J2412">
            <v>45809</v>
          </cell>
          <cell r="K2412" t="str">
            <v>biostimulant</v>
          </cell>
        </row>
        <row r="2413">
          <cell r="E2413" t="str">
            <v>Seed+ Graphite (4 x 5 lb)</v>
          </cell>
          <cell r="F2413" t="str">
            <v>Lb</v>
          </cell>
          <cell r="G2413" t="str">
            <v>960 lbs (48x(4x5))</v>
          </cell>
          <cell r="H2413">
            <v>13.65</v>
          </cell>
          <cell r="I2413">
            <v>19.5</v>
          </cell>
          <cell r="J2413">
            <v>45809</v>
          </cell>
          <cell r="K2413" t="str">
            <v>biostimulant</v>
          </cell>
        </row>
        <row r="2414">
          <cell r="E2414" t="str">
            <v>Seed+ Graphite (4 x 5 lb)</v>
          </cell>
          <cell r="F2414" t="str">
            <v>Lb</v>
          </cell>
          <cell r="G2414" t="str">
            <v>960 lbs (48x(4x5))</v>
          </cell>
          <cell r="H2414">
            <v>17.55</v>
          </cell>
          <cell r="J2414">
            <v>45689</v>
          </cell>
          <cell r="K2414" t="str">
            <v>biostimulant</v>
          </cell>
        </row>
        <row r="2415">
          <cell r="E2415" t="str">
            <v>Seed+ Graphite (4 x 5 lb)</v>
          </cell>
          <cell r="F2415" t="str">
            <v>Lb</v>
          </cell>
          <cell r="G2415" t="str">
            <v>960 lbs (48x(4x5))</v>
          </cell>
          <cell r="H2415">
            <v>17.55</v>
          </cell>
          <cell r="J2415">
            <v>45689</v>
          </cell>
          <cell r="K2415" t="str">
            <v>biostimulant</v>
          </cell>
        </row>
        <row r="2416">
          <cell r="E2416" t="str">
            <v>Seed+ Graphite (4 x 5 lb)</v>
          </cell>
          <cell r="F2416" t="str">
            <v>Lb</v>
          </cell>
          <cell r="G2416" t="str">
            <v>960 lbs (48x(4x5))</v>
          </cell>
          <cell r="H2416">
            <v>17.55</v>
          </cell>
          <cell r="J2416">
            <v>45839</v>
          </cell>
          <cell r="K2416" t="str">
            <v>biostimulant</v>
          </cell>
        </row>
        <row r="2417">
          <cell r="E2417" t="str">
            <v>Seed+ Graphite (4 x 5 lb)</v>
          </cell>
          <cell r="F2417" t="str">
            <v>Lb</v>
          </cell>
          <cell r="G2417" t="str">
            <v>960 lbs (48x(4x5))</v>
          </cell>
          <cell r="H2417">
            <v>17.55</v>
          </cell>
          <cell r="J2417">
            <v>45658</v>
          </cell>
          <cell r="K2417" t="str">
            <v>biostimulant</v>
          </cell>
        </row>
        <row r="2418">
          <cell r="E2418" t="str">
            <v>Seed+ Graphite (4 x 5 lb)</v>
          </cell>
          <cell r="F2418" t="str">
            <v>Lb</v>
          </cell>
          <cell r="G2418" t="str">
            <v>960 lbs (48x(4x5))</v>
          </cell>
          <cell r="H2418">
            <v>17.55</v>
          </cell>
          <cell r="J2418">
            <v>45658</v>
          </cell>
          <cell r="K2418" t="str">
            <v>biostimulant</v>
          </cell>
        </row>
        <row r="2419">
          <cell r="E2419" t="str">
            <v>Seed+ Liquid OS (2.5 gal)</v>
          </cell>
          <cell r="F2419" t="str">
            <v>Gal</v>
          </cell>
          <cell r="G2419" t="str">
            <v>180 gal (36 x (2x2.5))</v>
          </cell>
          <cell r="H2419">
            <v>233.1</v>
          </cell>
          <cell r="J2419">
            <v>45809</v>
          </cell>
          <cell r="K2419" t="str">
            <v>biostimulant</v>
          </cell>
        </row>
        <row r="2420">
          <cell r="E2420" t="str">
            <v>Seed+ Liquid OS (300 gal)</v>
          </cell>
          <cell r="F2420" t="str">
            <v>Gal</v>
          </cell>
          <cell r="G2420" t="str">
            <v>300 gal mini-bulk tote</v>
          </cell>
          <cell r="H2420">
            <v>229.95</v>
          </cell>
          <cell r="J2420">
            <v>45809</v>
          </cell>
          <cell r="K2420" t="str">
            <v>biostimulant</v>
          </cell>
        </row>
        <row r="2421">
          <cell r="E2421" t="str">
            <v>Start 12-43-10 (25 lb) (Valley Ag)</v>
          </cell>
          <cell r="F2421" t="str">
            <v>Lb</v>
          </cell>
          <cell r="G2421" t="str">
            <v>2000 lb plt (80x25 lb bags)</v>
          </cell>
          <cell r="H2421">
            <v>1.2</v>
          </cell>
          <cell r="J2421">
            <v>45689</v>
          </cell>
          <cell r="K2421" t="str">
            <v>nutrient</v>
          </cell>
        </row>
        <row r="2422">
          <cell r="E2422" t="str">
            <v>Start 12-43-10 (25 lb) (Valley Ag)</v>
          </cell>
          <cell r="F2422" t="str">
            <v>Lb</v>
          </cell>
          <cell r="G2422" t="str">
            <v>2000 lb plt (80x25 lb bags)</v>
          </cell>
          <cell r="H2422">
            <v>1.2</v>
          </cell>
          <cell r="J2422">
            <v>45689</v>
          </cell>
          <cell r="K2422" t="str">
            <v>nutrient</v>
          </cell>
        </row>
        <row r="2423">
          <cell r="E2423" t="str">
            <v>Start 12-43-10 (50 lb) (Valley Ag)</v>
          </cell>
          <cell r="F2423" t="str">
            <v>Lb</v>
          </cell>
          <cell r="G2423" t="str">
            <v>2000 lb plt (40x50 lb bags)</v>
          </cell>
          <cell r="H2423">
            <v>1.1000000000000001</v>
          </cell>
          <cell r="J2423">
            <v>45689</v>
          </cell>
          <cell r="K2423" t="str">
            <v>nutrient</v>
          </cell>
        </row>
        <row r="2424">
          <cell r="E2424" t="str">
            <v>Start 12-43-10 (50 lb) (Valley Ag)</v>
          </cell>
          <cell r="F2424" t="str">
            <v>Lb</v>
          </cell>
          <cell r="G2424" t="str">
            <v>2000 lb plt (40x50 lb bags)</v>
          </cell>
          <cell r="H2424">
            <v>1.1000000000000001</v>
          </cell>
          <cell r="J2424">
            <v>45689</v>
          </cell>
          <cell r="K2424" t="str">
            <v>nutrient</v>
          </cell>
        </row>
        <row r="2425">
          <cell r="E2425" t="str">
            <v>Steric K (2.5 gal)</v>
          </cell>
          <cell r="F2425" t="str">
            <v>Gal</v>
          </cell>
          <cell r="G2425" t="str">
            <v>180 gal plt (36 cs x (2x2.5))</v>
          </cell>
          <cell r="H2425">
            <v>6.9</v>
          </cell>
          <cell r="I2425">
            <v>7.5</v>
          </cell>
          <cell r="J2425">
            <v>45809</v>
          </cell>
          <cell r="K2425" t="str">
            <v>nutrient</v>
          </cell>
        </row>
        <row r="2426">
          <cell r="E2426" t="str">
            <v>Steric K (2.5 gal)</v>
          </cell>
          <cell r="F2426" t="str">
            <v>Gal</v>
          </cell>
          <cell r="G2426" t="str">
            <v>180 gal plt (36 cs x (2x2.5))</v>
          </cell>
          <cell r="H2426">
            <v>7.5</v>
          </cell>
          <cell r="J2426">
            <v>45809</v>
          </cell>
          <cell r="K2426" t="str">
            <v>nutrient</v>
          </cell>
        </row>
        <row r="2427">
          <cell r="E2427" t="str">
            <v>Steric K (2.5 gal)</v>
          </cell>
          <cell r="F2427" t="str">
            <v>Gal</v>
          </cell>
          <cell r="G2427" t="str">
            <v>180 gal plt (36 cs x (2x2.5))</v>
          </cell>
          <cell r="H2427">
            <v>7.5</v>
          </cell>
          <cell r="J2427">
            <v>45809</v>
          </cell>
          <cell r="K2427" t="str">
            <v>nutrient</v>
          </cell>
        </row>
        <row r="2428">
          <cell r="E2428" t="str">
            <v>Steric K (2.5 gal)</v>
          </cell>
          <cell r="F2428" t="str">
            <v>Gal</v>
          </cell>
          <cell r="G2428" t="str">
            <v>180 gal plt (36 cs x (2x2.5))</v>
          </cell>
          <cell r="H2428">
            <v>7.5</v>
          </cell>
          <cell r="J2428">
            <v>45809</v>
          </cell>
          <cell r="K2428" t="str">
            <v>nutrient</v>
          </cell>
        </row>
        <row r="2429">
          <cell r="E2429" t="str">
            <v>Steric K (2.5 gal)</v>
          </cell>
          <cell r="F2429" t="str">
            <v>Gal</v>
          </cell>
          <cell r="G2429" t="str">
            <v>180 gal plt (36 cs x (2x2.5))</v>
          </cell>
          <cell r="H2429">
            <v>6.9</v>
          </cell>
          <cell r="I2429">
            <v>7.5</v>
          </cell>
          <cell r="J2429">
            <v>45809</v>
          </cell>
          <cell r="K2429" t="str">
            <v>nutrient</v>
          </cell>
        </row>
        <row r="2430">
          <cell r="E2430" t="str">
            <v>Steric K (2.5 gal)</v>
          </cell>
          <cell r="F2430" t="str">
            <v>Gal</v>
          </cell>
          <cell r="G2430" t="str">
            <v>180 gal plt (36 cs x (2x2.5))</v>
          </cell>
          <cell r="H2430">
            <v>7.5</v>
          </cell>
          <cell r="J2430">
            <v>45689</v>
          </cell>
          <cell r="K2430" t="str">
            <v>nutrient</v>
          </cell>
        </row>
        <row r="2431">
          <cell r="E2431" t="str">
            <v>Steric K (2.5 gal)</v>
          </cell>
          <cell r="F2431" t="str">
            <v>Gal</v>
          </cell>
          <cell r="G2431" t="str">
            <v>180 gal plt (36 cs x (2x2.5))</v>
          </cell>
          <cell r="H2431">
            <v>7.5</v>
          </cell>
          <cell r="J2431">
            <v>45658</v>
          </cell>
          <cell r="K2431" t="str">
            <v>nutrient</v>
          </cell>
        </row>
        <row r="2432">
          <cell r="E2432" t="str">
            <v>Steric K (2.5 gal)</v>
          </cell>
          <cell r="F2432" t="str">
            <v>Gal</v>
          </cell>
          <cell r="G2432" t="str">
            <v>180 gal plt (36 cs x (2x2.5))</v>
          </cell>
          <cell r="H2432">
            <v>7.5</v>
          </cell>
          <cell r="J2432">
            <v>45658</v>
          </cell>
          <cell r="K2432" t="str">
            <v>nutrient</v>
          </cell>
        </row>
        <row r="2433">
          <cell r="E2433" t="str">
            <v>Steric K (265 gal)</v>
          </cell>
          <cell r="F2433" t="str">
            <v>Gal</v>
          </cell>
          <cell r="G2433" t="str">
            <v>265 gal tote (1x265)</v>
          </cell>
          <cell r="H2433">
            <v>5.0500000000000007</v>
          </cell>
          <cell r="I2433">
            <v>5.5</v>
          </cell>
          <cell r="J2433">
            <v>45809</v>
          </cell>
          <cell r="K2433" t="str">
            <v>nutrient</v>
          </cell>
        </row>
        <row r="2434">
          <cell r="E2434" t="str">
            <v>Steric K (265 gal)</v>
          </cell>
          <cell r="F2434" t="str">
            <v>Gal</v>
          </cell>
          <cell r="G2434" t="str">
            <v>265 gal tote (1x265)</v>
          </cell>
          <cell r="H2434">
            <v>5.5</v>
          </cell>
          <cell r="J2434">
            <v>45809</v>
          </cell>
          <cell r="K2434" t="str">
            <v>nutrient</v>
          </cell>
        </row>
        <row r="2435">
          <cell r="E2435" t="str">
            <v>Steric K (265 gal)</v>
          </cell>
          <cell r="F2435" t="str">
            <v>Gal</v>
          </cell>
          <cell r="G2435" t="str">
            <v>265 gal tote (1x265)</v>
          </cell>
          <cell r="H2435">
            <v>5.5</v>
          </cell>
          <cell r="J2435">
            <v>45809</v>
          </cell>
          <cell r="K2435" t="str">
            <v>nutrient</v>
          </cell>
        </row>
        <row r="2436">
          <cell r="E2436" t="str">
            <v>Steric K (265 gal)</v>
          </cell>
          <cell r="F2436" t="str">
            <v>Gal</v>
          </cell>
          <cell r="G2436" t="str">
            <v>265 gal tote (1x265)</v>
          </cell>
          <cell r="H2436">
            <v>5.5</v>
          </cell>
          <cell r="J2436">
            <v>45809</v>
          </cell>
          <cell r="K2436" t="str">
            <v>nutrient</v>
          </cell>
        </row>
        <row r="2437">
          <cell r="E2437" t="str">
            <v>Steric K (265 gal)</v>
          </cell>
          <cell r="F2437" t="str">
            <v>Gal</v>
          </cell>
          <cell r="G2437" t="str">
            <v>265 gal tote (1x265)</v>
          </cell>
          <cell r="H2437">
            <v>5.05</v>
          </cell>
          <cell r="I2437">
            <v>5.5</v>
          </cell>
          <cell r="J2437">
            <v>45809</v>
          </cell>
          <cell r="K2437" t="str">
            <v>nutrient</v>
          </cell>
        </row>
        <row r="2438">
          <cell r="E2438" t="str">
            <v>Steric K (265 gal)</v>
          </cell>
          <cell r="F2438" t="str">
            <v>Gal</v>
          </cell>
          <cell r="G2438" t="str">
            <v>265 gal tote (1x265)</v>
          </cell>
          <cell r="H2438">
            <v>5.5</v>
          </cell>
          <cell r="J2438">
            <v>45689</v>
          </cell>
          <cell r="K2438" t="str">
            <v>nutrient</v>
          </cell>
        </row>
        <row r="2439">
          <cell r="E2439" t="str">
            <v>Steric K (265 gal)</v>
          </cell>
          <cell r="F2439" t="str">
            <v>Gal</v>
          </cell>
          <cell r="G2439" t="str">
            <v>265 gal tote (1x265)</v>
          </cell>
          <cell r="H2439">
            <v>5.5</v>
          </cell>
          <cell r="J2439">
            <v>45658</v>
          </cell>
          <cell r="K2439" t="str">
            <v>nutrient</v>
          </cell>
        </row>
        <row r="2440">
          <cell r="E2440" t="str">
            <v>Steric K (265 gal)</v>
          </cell>
          <cell r="F2440" t="str">
            <v>Gal</v>
          </cell>
          <cell r="G2440" t="str">
            <v>265 gal tote (1x265)</v>
          </cell>
          <cell r="H2440">
            <v>5.5</v>
          </cell>
          <cell r="J2440">
            <v>45658</v>
          </cell>
          <cell r="K2440" t="str">
            <v>nutrient</v>
          </cell>
        </row>
        <row r="2441">
          <cell r="E2441" t="str">
            <v>Steric K (bulk gal)</v>
          </cell>
          <cell r="F2441" t="str">
            <v>Gal</v>
          </cell>
          <cell r="G2441" t="str">
            <v>bulk</v>
          </cell>
          <cell r="H2441">
            <v>3.2</v>
          </cell>
          <cell r="I2441">
            <v>3.5</v>
          </cell>
          <cell r="J2441">
            <v>45809</v>
          </cell>
          <cell r="K2441" t="str">
            <v>nutrient</v>
          </cell>
        </row>
        <row r="2442">
          <cell r="E2442" t="str">
            <v>Steric K (bulk gal)</v>
          </cell>
          <cell r="F2442" t="str">
            <v>Gal</v>
          </cell>
          <cell r="G2442" t="str">
            <v>bulk</v>
          </cell>
          <cell r="H2442">
            <v>3.5</v>
          </cell>
          <cell r="J2442">
            <v>45809</v>
          </cell>
          <cell r="K2442" t="str">
            <v>nutrient</v>
          </cell>
        </row>
        <row r="2443">
          <cell r="E2443" t="str">
            <v>Steric K (bulk gal)</v>
          </cell>
          <cell r="F2443" t="str">
            <v>Gal</v>
          </cell>
          <cell r="G2443" t="str">
            <v>bulk</v>
          </cell>
          <cell r="H2443">
            <v>3.5</v>
          </cell>
          <cell r="J2443">
            <v>45809</v>
          </cell>
          <cell r="K2443" t="str">
            <v>nutrient</v>
          </cell>
        </row>
        <row r="2444">
          <cell r="E2444" t="str">
            <v>Steric K (bulk gal)</v>
          </cell>
          <cell r="F2444" t="str">
            <v>Gal</v>
          </cell>
          <cell r="G2444" t="str">
            <v>bulk</v>
          </cell>
          <cell r="H2444">
            <v>3.5</v>
          </cell>
          <cell r="J2444">
            <v>45809</v>
          </cell>
          <cell r="K2444" t="str">
            <v>nutrient</v>
          </cell>
        </row>
        <row r="2445">
          <cell r="E2445" t="str">
            <v>Steric K (bulk gal)</v>
          </cell>
          <cell r="F2445" t="str">
            <v>Gal</v>
          </cell>
          <cell r="G2445" t="str">
            <v>bulk</v>
          </cell>
          <cell r="H2445">
            <v>3.2</v>
          </cell>
          <cell r="I2445">
            <v>3.5</v>
          </cell>
          <cell r="J2445">
            <v>45809</v>
          </cell>
          <cell r="K2445" t="str">
            <v>nutrient</v>
          </cell>
        </row>
        <row r="2446">
          <cell r="E2446" t="str">
            <v>Steric K (bulk gal)</v>
          </cell>
          <cell r="F2446" t="str">
            <v>Gal</v>
          </cell>
          <cell r="G2446" t="str">
            <v>bulk</v>
          </cell>
          <cell r="H2446">
            <v>3.5</v>
          </cell>
          <cell r="J2446">
            <v>45689</v>
          </cell>
          <cell r="K2446" t="str">
            <v>nutrient</v>
          </cell>
        </row>
        <row r="2447">
          <cell r="E2447" t="str">
            <v>Steric K (bulk gal)</v>
          </cell>
          <cell r="F2447" t="str">
            <v>Gal</v>
          </cell>
          <cell r="G2447" t="str">
            <v>bulk</v>
          </cell>
          <cell r="H2447">
            <v>3.5</v>
          </cell>
          <cell r="J2447">
            <v>45658</v>
          </cell>
          <cell r="K2447" t="str">
            <v>nutrient</v>
          </cell>
        </row>
        <row r="2448">
          <cell r="E2448" t="str">
            <v>Steric K (bulk gal)</v>
          </cell>
          <cell r="F2448" t="str">
            <v>Gal</v>
          </cell>
          <cell r="G2448" t="str">
            <v>bulk</v>
          </cell>
          <cell r="H2448">
            <v>3.5</v>
          </cell>
          <cell r="J2448">
            <v>45658</v>
          </cell>
          <cell r="K2448" t="str">
            <v>nutrient</v>
          </cell>
        </row>
        <row r="2449">
          <cell r="E2449" t="str">
            <v>Steric K DS (2000 lb)</v>
          </cell>
          <cell r="F2449" t="str">
            <v>Lb</v>
          </cell>
          <cell r="G2449" t="str">
            <v>2000 lb plt (80x25 lb bags)</v>
          </cell>
          <cell r="H2449">
            <v>1.7</v>
          </cell>
          <cell r="J2449">
            <v>45689</v>
          </cell>
          <cell r="K2449" t="str">
            <v>nutrient</v>
          </cell>
        </row>
        <row r="2450">
          <cell r="E2450" t="str">
            <v>Steric K DS (25 lb)</v>
          </cell>
          <cell r="F2450" t="str">
            <v>Lb</v>
          </cell>
          <cell r="G2450" t="str">
            <v>2000 lb plt (80x25 lb bags)</v>
          </cell>
          <cell r="H2450">
            <v>1.75</v>
          </cell>
          <cell r="I2450">
            <v>1.9</v>
          </cell>
          <cell r="J2450">
            <v>45809</v>
          </cell>
          <cell r="K2450" t="str">
            <v>nutrient</v>
          </cell>
        </row>
        <row r="2451">
          <cell r="E2451" t="str">
            <v>Steric K DS (25 lb)</v>
          </cell>
          <cell r="F2451" t="str">
            <v>Lb</v>
          </cell>
          <cell r="G2451" t="str">
            <v>2000 lb plt (80x25 lb bags)</v>
          </cell>
          <cell r="H2451">
            <v>1.9</v>
          </cell>
          <cell r="J2451">
            <v>45809</v>
          </cell>
          <cell r="K2451" t="str">
            <v>nutrient</v>
          </cell>
        </row>
        <row r="2452">
          <cell r="E2452" t="str">
            <v>Steric K DS (25 lb)</v>
          </cell>
          <cell r="F2452" t="str">
            <v>Lb</v>
          </cell>
          <cell r="G2452" t="str">
            <v>2000 lb plt (80x25 lb bags)</v>
          </cell>
          <cell r="H2452">
            <v>1.9</v>
          </cell>
          <cell r="J2452">
            <v>45809</v>
          </cell>
          <cell r="K2452" t="str">
            <v>nutrient</v>
          </cell>
        </row>
        <row r="2453">
          <cell r="E2453" t="str">
            <v>Steric K DS (25 lb)</v>
          </cell>
          <cell r="F2453" t="str">
            <v>Lb</v>
          </cell>
          <cell r="G2453" t="str">
            <v>2000 lb plt (80x25 lb bags)</v>
          </cell>
          <cell r="H2453">
            <v>1.9</v>
          </cell>
          <cell r="J2453">
            <v>45809</v>
          </cell>
          <cell r="K2453" t="str">
            <v>nutrient</v>
          </cell>
        </row>
        <row r="2454">
          <cell r="E2454" t="str">
            <v>Steric K DS (25 lb)</v>
          </cell>
          <cell r="F2454" t="str">
            <v>Lb</v>
          </cell>
          <cell r="G2454" t="str">
            <v>2000 lb plt (80x25 lb bags)</v>
          </cell>
          <cell r="H2454">
            <v>1.75</v>
          </cell>
          <cell r="I2454">
            <v>1.9</v>
          </cell>
          <cell r="J2454">
            <v>45809</v>
          </cell>
          <cell r="K2454" t="str">
            <v>nutrient</v>
          </cell>
        </row>
        <row r="2455">
          <cell r="E2455" t="str">
            <v>Steric K DS (25 lb)</v>
          </cell>
          <cell r="F2455" t="str">
            <v>Lb</v>
          </cell>
          <cell r="G2455" t="str">
            <v>2000 lb plt (80x25 lb bags)</v>
          </cell>
          <cell r="H2455">
            <v>1.9</v>
          </cell>
          <cell r="J2455">
            <v>45689</v>
          </cell>
          <cell r="K2455" t="str">
            <v>nutrient</v>
          </cell>
        </row>
        <row r="2456">
          <cell r="E2456" t="str">
            <v>Steric K DS (25 lb)</v>
          </cell>
          <cell r="F2456" t="str">
            <v>Lb</v>
          </cell>
          <cell r="G2456" t="str">
            <v>2000 lb plt (80x25 lb bags)</v>
          </cell>
          <cell r="H2456">
            <v>1.9</v>
          </cell>
          <cell r="J2456">
            <v>45658</v>
          </cell>
          <cell r="K2456" t="str">
            <v>nutrient</v>
          </cell>
        </row>
        <row r="2457">
          <cell r="E2457" t="str">
            <v>Steric K DS (25 lb)</v>
          </cell>
          <cell r="F2457" t="str">
            <v>Lb</v>
          </cell>
          <cell r="G2457" t="str">
            <v>2000 lb plt (80x25 lb bags)</v>
          </cell>
          <cell r="H2457">
            <v>1.9</v>
          </cell>
          <cell r="J2457">
            <v>45658</v>
          </cell>
          <cell r="K2457" t="str">
            <v>nutrient</v>
          </cell>
        </row>
        <row r="2458">
          <cell r="E2458" t="str">
            <v>Steric K DS (50 lb)</v>
          </cell>
          <cell r="F2458" t="str">
            <v>Lb</v>
          </cell>
          <cell r="G2458" t="str">
            <v>2000 lb plt (40x50 lb bags)</v>
          </cell>
          <cell r="H2458">
            <v>1.6500000000000001</v>
          </cell>
          <cell r="I2458">
            <v>1.8</v>
          </cell>
          <cell r="J2458">
            <v>45809</v>
          </cell>
          <cell r="K2458" t="str">
            <v>nutrient</v>
          </cell>
        </row>
        <row r="2459">
          <cell r="E2459" t="str">
            <v>Steric K DS (50 lb)</v>
          </cell>
          <cell r="F2459" t="str">
            <v>Lb</v>
          </cell>
          <cell r="G2459" t="str">
            <v>2000 lb plt (40x50 lb bags)</v>
          </cell>
          <cell r="H2459">
            <v>1.8</v>
          </cell>
          <cell r="J2459">
            <v>45809</v>
          </cell>
          <cell r="K2459" t="str">
            <v>nutrient</v>
          </cell>
        </row>
        <row r="2460">
          <cell r="E2460" t="str">
            <v>Steric K DS (50 lb)</v>
          </cell>
          <cell r="F2460" t="str">
            <v>Lb</v>
          </cell>
          <cell r="G2460" t="str">
            <v>2000 lb plt (40x50 lb bags)</v>
          </cell>
          <cell r="H2460">
            <v>1.8</v>
          </cell>
          <cell r="J2460">
            <v>45809</v>
          </cell>
          <cell r="K2460" t="str">
            <v>nutrient</v>
          </cell>
        </row>
        <row r="2461">
          <cell r="E2461" t="str">
            <v>Steric K DS (50 lb)</v>
          </cell>
          <cell r="F2461" t="str">
            <v>Lb</v>
          </cell>
          <cell r="G2461" t="str">
            <v>2000 lb plt (40x50 lb bags)</v>
          </cell>
          <cell r="H2461">
            <v>1.8</v>
          </cell>
          <cell r="J2461">
            <v>45809</v>
          </cell>
          <cell r="K2461" t="str">
            <v>nutrient</v>
          </cell>
        </row>
        <row r="2462">
          <cell r="E2462" t="str">
            <v>Steric K DS (50 lb)</v>
          </cell>
          <cell r="F2462" t="str">
            <v>Lb</v>
          </cell>
          <cell r="G2462" t="str">
            <v>2000 lb plt (40x50 lb bags)</v>
          </cell>
          <cell r="H2462">
            <v>1.65</v>
          </cell>
          <cell r="I2462">
            <v>1.8</v>
          </cell>
          <cell r="J2462">
            <v>45809</v>
          </cell>
          <cell r="K2462" t="str">
            <v>nutrient</v>
          </cell>
        </row>
        <row r="2463">
          <cell r="E2463" t="str">
            <v>Steric K DS (50 lb)</v>
          </cell>
          <cell r="F2463" t="str">
            <v>Lb</v>
          </cell>
          <cell r="G2463" t="str">
            <v>2000 lb plt (40x50 lb bags)</v>
          </cell>
          <cell r="H2463">
            <v>1.8</v>
          </cell>
          <cell r="J2463">
            <v>45689</v>
          </cell>
          <cell r="K2463" t="str">
            <v>nutrient</v>
          </cell>
        </row>
        <row r="2464">
          <cell r="E2464" t="str">
            <v>Steric K DS (50 lb)</v>
          </cell>
          <cell r="F2464" t="str">
            <v>Lb</v>
          </cell>
          <cell r="G2464" t="str">
            <v>2000 lb plt (40x50 lb bags)</v>
          </cell>
          <cell r="H2464">
            <v>1.8</v>
          </cell>
          <cell r="J2464">
            <v>45658</v>
          </cell>
          <cell r="K2464" t="str">
            <v>nutrient</v>
          </cell>
        </row>
        <row r="2465">
          <cell r="E2465" t="str">
            <v>Steric K DS (50 lb)</v>
          </cell>
          <cell r="F2465" t="str">
            <v>Lb</v>
          </cell>
          <cell r="G2465" t="str">
            <v>2000 lb plt (40x50 lb bags)</v>
          </cell>
          <cell r="H2465">
            <v>1.8</v>
          </cell>
          <cell r="J2465">
            <v>45658</v>
          </cell>
          <cell r="K2465" t="str">
            <v>nutrient</v>
          </cell>
        </row>
        <row r="2466">
          <cell r="E2466" t="str">
            <v>Steric Micro Copper 5% (265 gal)</v>
          </cell>
          <cell r="F2466" t="str">
            <v>Gal</v>
          </cell>
          <cell r="G2466" t="str">
            <v>265 gal tote (1x265)</v>
          </cell>
          <cell r="H2466">
            <v>12.9</v>
          </cell>
          <cell r="I2466">
            <v>14</v>
          </cell>
          <cell r="J2466">
            <v>45809</v>
          </cell>
          <cell r="K2466" t="str">
            <v>nutrient</v>
          </cell>
        </row>
        <row r="2467">
          <cell r="E2467" t="str">
            <v>Steric Micro Copper 5% (265 gal)</v>
          </cell>
          <cell r="F2467" t="str">
            <v>Gal</v>
          </cell>
          <cell r="G2467" t="str">
            <v>265 gal tote (1x265)</v>
          </cell>
          <cell r="H2467">
            <v>14</v>
          </cell>
          <cell r="J2467">
            <v>45689</v>
          </cell>
          <cell r="K2467" t="str">
            <v>nutrient</v>
          </cell>
        </row>
        <row r="2468">
          <cell r="E2468" t="str">
            <v>Steric Micro Copper 5% (bulk gal)</v>
          </cell>
          <cell r="F2468" t="str">
            <v>Gal</v>
          </cell>
          <cell r="G2468" t="str">
            <v>bulk</v>
          </cell>
          <cell r="H2468">
            <v>12</v>
          </cell>
          <cell r="J2468">
            <v>45689</v>
          </cell>
          <cell r="K2468" t="str">
            <v>nutrient</v>
          </cell>
        </row>
        <row r="2469">
          <cell r="E2469" t="str">
            <v>Steric Micro Iron 5% (2.5 gal)</v>
          </cell>
          <cell r="F2469" t="str">
            <v>Gal</v>
          </cell>
          <cell r="G2469" t="str">
            <v>180 gal plt (36 cs x (2x2.5))</v>
          </cell>
          <cell r="H2469">
            <v>8.3000000000000007</v>
          </cell>
          <cell r="I2469">
            <v>9</v>
          </cell>
          <cell r="J2469">
            <v>45809</v>
          </cell>
          <cell r="K2469" t="str">
            <v>nutrient</v>
          </cell>
        </row>
        <row r="2470">
          <cell r="E2470" t="str">
            <v>Steric Micro Iron 5% (265 gal)</v>
          </cell>
          <cell r="F2470" t="str">
            <v>Gal</v>
          </cell>
          <cell r="G2470" t="str">
            <v>265 gal tote (1x265)</v>
          </cell>
          <cell r="H2470">
            <v>6.45</v>
          </cell>
          <cell r="I2470">
            <v>7</v>
          </cell>
          <cell r="J2470">
            <v>45809</v>
          </cell>
          <cell r="K2470" t="str">
            <v>nutrient</v>
          </cell>
        </row>
        <row r="2471">
          <cell r="E2471" t="str">
            <v>Steric Micro Iron 5% (265 gal)</v>
          </cell>
          <cell r="F2471" t="str">
            <v>Gal</v>
          </cell>
          <cell r="G2471" t="str">
            <v>265 gal tote (1x265)</v>
          </cell>
          <cell r="H2471">
            <v>7</v>
          </cell>
          <cell r="J2471">
            <v>45809</v>
          </cell>
          <cell r="K2471" t="str">
            <v>nutrient</v>
          </cell>
        </row>
        <row r="2472">
          <cell r="E2472" t="str">
            <v>Steric Micro Iron 5% (265 gal)</v>
          </cell>
          <cell r="F2472" t="str">
            <v>Gal</v>
          </cell>
          <cell r="G2472" t="str">
            <v>265 gal tote (1x265)</v>
          </cell>
          <cell r="H2472">
            <v>7</v>
          </cell>
          <cell r="J2472">
            <v>45809</v>
          </cell>
          <cell r="K2472" t="str">
            <v>nutrient</v>
          </cell>
        </row>
        <row r="2473">
          <cell r="E2473" t="str">
            <v>Steric Micro Iron 5% (265 gal)</v>
          </cell>
          <cell r="F2473" t="str">
            <v>Gal</v>
          </cell>
          <cell r="G2473" t="str">
            <v>265 gal tote (1x265)</v>
          </cell>
          <cell r="H2473">
            <v>7</v>
          </cell>
          <cell r="J2473">
            <v>45809</v>
          </cell>
          <cell r="K2473" t="str">
            <v>nutrient</v>
          </cell>
        </row>
        <row r="2474">
          <cell r="E2474" t="str">
            <v>Steric Micro Iron 5% (265 gal)</v>
          </cell>
          <cell r="F2474" t="str">
            <v>Gal</v>
          </cell>
          <cell r="G2474" t="str">
            <v>265 gal tote (1x265)</v>
          </cell>
          <cell r="H2474">
            <v>6.45</v>
          </cell>
          <cell r="I2474">
            <v>7</v>
          </cell>
          <cell r="J2474">
            <v>45809</v>
          </cell>
          <cell r="K2474" t="str">
            <v>nutrient</v>
          </cell>
        </row>
        <row r="2475">
          <cell r="E2475" t="str">
            <v>Steric Micro Iron 5% (265 gal)</v>
          </cell>
          <cell r="F2475" t="str">
            <v>Gal</v>
          </cell>
          <cell r="G2475" t="str">
            <v>265 gal tote (1x265)</v>
          </cell>
          <cell r="H2475">
            <v>7</v>
          </cell>
          <cell r="J2475">
            <v>45689</v>
          </cell>
          <cell r="K2475" t="str">
            <v>nutrient</v>
          </cell>
        </row>
        <row r="2476">
          <cell r="E2476" t="str">
            <v>Steric Micro Magnesium 4% (2.5 gal)</v>
          </cell>
          <cell r="F2476" t="str">
            <v>Gal</v>
          </cell>
          <cell r="G2476" t="str">
            <v>180 gal plt (36 cs x (2x2.5))</v>
          </cell>
          <cell r="H2476">
            <v>14.25</v>
          </cell>
          <cell r="I2476">
            <v>15.5</v>
          </cell>
          <cell r="J2476">
            <v>45809</v>
          </cell>
          <cell r="K2476" t="str">
            <v>nutrient</v>
          </cell>
        </row>
        <row r="2477">
          <cell r="E2477" t="str">
            <v>Steric Micro Magnesium 4% (265 gal)</v>
          </cell>
          <cell r="F2477" t="str">
            <v>Gal</v>
          </cell>
          <cell r="G2477" t="str">
            <v>265 gal tote (1x265)</v>
          </cell>
          <cell r="H2477">
            <v>12.4</v>
          </cell>
          <cell r="I2477">
            <v>13.5</v>
          </cell>
          <cell r="J2477">
            <v>45809</v>
          </cell>
          <cell r="K2477" t="str">
            <v>nutrient</v>
          </cell>
        </row>
        <row r="2478">
          <cell r="E2478" t="str">
            <v>Steric Micro Magnesium 4% (265 gal)</v>
          </cell>
          <cell r="F2478" t="str">
            <v>Gal</v>
          </cell>
          <cell r="G2478" t="str">
            <v>265 gal tote (1x265)</v>
          </cell>
          <cell r="H2478">
            <v>13.5</v>
          </cell>
          <cell r="J2478">
            <v>45809</v>
          </cell>
          <cell r="K2478" t="str">
            <v>nutrient</v>
          </cell>
        </row>
        <row r="2479">
          <cell r="E2479" t="str">
            <v>Steric Micro Magnesium 4% (265 gal)</v>
          </cell>
          <cell r="F2479" t="str">
            <v>Gal</v>
          </cell>
          <cell r="G2479" t="str">
            <v>265 gal tote (1x265)</v>
          </cell>
          <cell r="H2479">
            <v>13.5</v>
          </cell>
          <cell r="J2479">
            <v>45809</v>
          </cell>
          <cell r="K2479" t="str">
            <v>nutrient</v>
          </cell>
        </row>
        <row r="2480">
          <cell r="E2480" t="str">
            <v>Steric Micro Magnesium 4% (265 gal)</v>
          </cell>
          <cell r="F2480" t="str">
            <v>Gal</v>
          </cell>
          <cell r="G2480" t="str">
            <v>265 gal tote (1x265)</v>
          </cell>
          <cell r="H2480">
            <v>13.5</v>
          </cell>
          <cell r="J2480">
            <v>45809</v>
          </cell>
          <cell r="K2480" t="str">
            <v>nutrient</v>
          </cell>
        </row>
        <row r="2481">
          <cell r="E2481" t="str">
            <v>Steric Micro Magnesium 4% (265 gal)</v>
          </cell>
          <cell r="F2481" t="str">
            <v>Gal</v>
          </cell>
          <cell r="G2481" t="str">
            <v>265 gal tote (1x265)</v>
          </cell>
          <cell r="H2481">
            <v>12.4</v>
          </cell>
          <cell r="I2481">
            <v>13.5</v>
          </cell>
          <cell r="J2481">
            <v>45809</v>
          </cell>
          <cell r="K2481" t="str">
            <v>nutrient</v>
          </cell>
        </row>
        <row r="2482">
          <cell r="E2482" t="str">
            <v>Steric Micro Magnesium 4% (265 gal)</v>
          </cell>
          <cell r="F2482" t="str">
            <v>Gal</v>
          </cell>
          <cell r="G2482" t="str">
            <v>265 gal tote (1x265)</v>
          </cell>
          <cell r="H2482">
            <v>13.5</v>
          </cell>
          <cell r="J2482">
            <v>45689</v>
          </cell>
          <cell r="K2482" t="str">
            <v>nutrient</v>
          </cell>
        </row>
        <row r="2483">
          <cell r="E2483" t="str">
            <v>Steric Micro Magnesium 4% (265 gal)</v>
          </cell>
          <cell r="F2483" t="str">
            <v>Gal</v>
          </cell>
          <cell r="G2483" t="str">
            <v>265 gal tote (1x265)</v>
          </cell>
          <cell r="H2483">
            <v>13.5</v>
          </cell>
          <cell r="J2483">
            <v>45658</v>
          </cell>
          <cell r="K2483" t="str">
            <v>nutrient</v>
          </cell>
        </row>
        <row r="2484">
          <cell r="E2484" t="str">
            <v>Steric Micro Magnesium 4% (265 gal)</v>
          </cell>
          <cell r="F2484" t="str">
            <v>Gal</v>
          </cell>
          <cell r="G2484" t="str">
            <v>265 gal tote (1x265)</v>
          </cell>
          <cell r="H2484">
            <v>13.5</v>
          </cell>
          <cell r="J2484">
            <v>45658</v>
          </cell>
          <cell r="K2484" t="str">
            <v>nutrient</v>
          </cell>
        </row>
        <row r="2485">
          <cell r="E2485" t="str">
            <v>Steric MKS (2.5 gal)</v>
          </cell>
          <cell r="F2485" t="str">
            <v>Gal</v>
          </cell>
          <cell r="G2485" t="str">
            <v>180 gal plt (36 cs x (2x2.5))</v>
          </cell>
          <cell r="H2485">
            <v>9.2000000000000011</v>
          </cell>
          <cell r="I2485">
            <v>10</v>
          </cell>
          <cell r="J2485">
            <v>45809</v>
          </cell>
          <cell r="K2485" t="str">
            <v>nutrient</v>
          </cell>
        </row>
        <row r="2486">
          <cell r="E2486" t="str">
            <v>Steric MKS (265 gal)</v>
          </cell>
          <cell r="F2486" t="str">
            <v>Gal</v>
          </cell>
          <cell r="G2486" t="str">
            <v>265 gal tote (1x265)</v>
          </cell>
          <cell r="H2486">
            <v>7.3500000000000005</v>
          </cell>
          <cell r="I2486">
            <v>8</v>
          </cell>
          <cell r="J2486">
            <v>45809</v>
          </cell>
          <cell r="K2486" t="str">
            <v>nutrient</v>
          </cell>
        </row>
        <row r="2487">
          <cell r="E2487" t="str">
            <v>Steric MKS (265 gal)</v>
          </cell>
          <cell r="F2487" t="str">
            <v>Gal</v>
          </cell>
          <cell r="G2487" t="str">
            <v>265 gal tote (1x265)</v>
          </cell>
          <cell r="H2487">
            <v>8</v>
          </cell>
          <cell r="J2487">
            <v>45809</v>
          </cell>
          <cell r="K2487" t="str">
            <v>nutrient</v>
          </cell>
        </row>
        <row r="2488">
          <cell r="E2488" t="str">
            <v>Steric MKS (265 gal)</v>
          </cell>
          <cell r="F2488" t="str">
            <v>Gal</v>
          </cell>
          <cell r="G2488" t="str">
            <v>265 gal tote (1x265)</v>
          </cell>
          <cell r="H2488">
            <v>8</v>
          </cell>
          <cell r="J2488">
            <v>45809</v>
          </cell>
          <cell r="K2488" t="str">
            <v>nutrient</v>
          </cell>
        </row>
        <row r="2489">
          <cell r="E2489" t="str">
            <v>Steric MKS (265 gal)</v>
          </cell>
          <cell r="F2489" t="str">
            <v>Gal</v>
          </cell>
          <cell r="G2489" t="str">
            <v>265 gal tote (1x265)</v>
          </cell>
          <cell r="H2489">
            <v>8</v>
          </cell>
          <cell r="J2489">
            <v>45809</v>
          </cell>
          <cell r="K2489" t="str">
            <v>nutrient</v>
          </cell>
        </row>
        <row r="2490">
          <cell r="E2490" t="str">
            <v>Steric MKS (265 gal)</v>
          </cell>
          <cell r="F2490" t="str">
            <v>Gal</v>
          </cell>
          <cell r="G2490" t="str">
            <v>265 gal tote (1x265)</v>
          </cell>
          <cell r="H2490">
            <v>7.35</v>
          </cell>
          <cell r="I2490">
            <v>8</v>
          </cell>
          <cell r="J2490">
            <v>45809</v>
          </cell>
          <cell r="K2490" t="str">
            <v>nutrient</v>
          </cell>
        </row>
        <row r="2491">
          <cell r="E2491" t="str">
            <v>Steric MKS (265 gal)</v>
          </cell>
          <cell r="F2491" t="str">
            <v>Gal</v>
          </cell>
          <cell r="G2491" t="str">
            <v>265 gal tote (1x265)</v>
          </cell>
          <cell r="H2491">
            <v>8</v>
          </cell>
          <cell r="J2491">
            <v>45689</v>
          </cell>
          <cell r="K2491" t="str">
            <v>nutrient</v>
          </cell>
        </row>
        <row r="2492">
          <cell r="E2492" t="str">
            <v>Steric MKS (265 gal)</v>
          </cell>
          <cell r="F2492" t="str">
            <v>Gal</v>
          </cell>
          <cell r="G2492" t="str">
            <v>265 gal tote (1x265)</v>
          </cell>
          <cell r="H2492">
            <v>8</v>
          </cell>
          <cell r="J2492">
            <v>45658</v>
          </cell>
          <cell r="K2492" t="str">
            <v>nutrient</v>
          </cell>
        </row>
        <row r="2493">
          <cell r="E2493" t="str">
            <v>Steric MKS (265 gal)</v>
          </cell>
          <cell r="F2493" t="str">
            <v>Gal</v>
          </cell>
          <cell r="G2493" t="str">
            <v>265 gal tote (1x265)</v>
          </cell>
          <cell r="H2493">
            <v>8</v>
          </cell>
          <cell r="J2493">
            <v>45658</v>
          </cell>
          <cell r="K2493" t="str">
            <v>nutrient</v>
          </cell>
        </row>
        <row r="2494">
          <cell r="E2494" t="str">
            <v>Steric MKS (bulk gal)</v>
          </cell>
          <cell r="F2494" t="str">
            <v>Gal</v>
          </cell>
          <cell r="G2494" t="str">
            <v>bulk</v>
          </cell>
          <cell r="H2494">
            <v>5.5</v>
          </cell>
          <cell r="I2494">
            <v>6</v>
          </cell>
          <cell r="J2494">
            <v>45809</v>
          </cell>
          <cell r="K2494" t="str">
            <v>nutrient</v>
          </cell>
        </row>
        <row r="2495">
          <cell r="E2495" t="str">
            <v>Steric MKS (bulk gal)</v>
          </cell>
          <cell r="F2495" t="str">
            <v>Gal</v>
          </cell>
          <cell r="G2495" t="str">
            <v>bulk</v>
          </cell>
          <cell r="H2495">
            <v>6</v>
          </cell>
          <cell r="J2495">
            <v>45809</v>
          </cell>
          <cell r="K2495" t="str">
            <v>nutrient</v>
          </cell>
        </row>
        <row r="2496">
          <cell r="E2496" t="str">
            <v>Steric MKS (bulk gal)</v>
          </cell>
          <cell r="F2496" t="str">
            <v>Gal</v>
          </cell>
          <cell r="G2496" t="str">
            <v>bulk</v>
          </cell>
          <cell r="H2496">
            <v>6</v>
          </cell>
          <cell r="J2496">
            <v>45809</v>
          </cell>
          <cell r="K2496" t="str">
            <v>nutrient</v>
          </cell>
        </row>
        <row r="2497">
          <cell r="E2497" t="str">
            <v>Steric MKS (bulk gal)</v>
          </cell>
          <cell r="F2497" t="str">
            <v>Gal</v>
          </cell>
          <cell r="G2497" t="str">
            <v>bulk</v>
          </cell>
          <cell r="H2497">
            <v>6</v>
          </cell>
          <cell r="J2497">
            <v>45809</v>
          </cell>
          <cell r="K2497" t="str">
            <v>nutrient</v>
          </cell>
        </row>
        <row r="2498">
          <cell r="E2498" t="str">
            <v>Steric MKS (bulk gal)</v>
          </cell>
          <cell r="F2498" t="str">
            <v>Gal</v>
          </cell>
          <cell r="G2498" t="str">
            <v>bulk</v>
          </cell>
          <cell r="H2498">
            <v>5.5</v>
          </cell>
          <cell r="I2498">
            <v>6</v>
          </cell>
          <cell r="J2498">
            <v>45809</v>
          </cell>
          <cell r="K2498" t="str">
            <v>nutrient</v>
          </cell>
        </row>
        <row r="2499">
          <cell r="E2499" t="str">
            <v>Steric MKS (bulk gal)</v>
          </cell>
          <cell r="F2499" t="str">
            <v>Gal</v>
          </cell>
          <cell r="G2499" t="str">
            <v>bulk</v>
          </cell>
          <cell r="H2499">
            <v>6</v>
          </cell>
          <cell r="J2499">
            <v>45689</v>
          </cell>
          <cell r="K2499" t="str">
            <v>nutrient</v>
          </cell>
        </row>
        <row r="2500">
          <cell r="E2500" t="str">
            <v>Steric MKS (bulk gal)</v>
          </cell>
          <cell r="F2500" t="str">
            <v>Gal</v>
          </cell>
          <cell r="G2500" t="str">
            <v>bulk</v>
          </cell>
          <cell r="H2500">
            <v>6</v>
          </cell>
          <cell r="J2500">
            <v>45658</v>
          </cell>
          <cell r="K2500" t="str">
            <v>nutrient</v>
          </cell>
        </row>
        <row r="2501">
          <cell r="E2501" t="str">
            <v>Steric MKS (bulk gal)</v>
          </cell>
          <cell r="F2501" t="str">
            <v>Gal</v>
          </cell>
          <cell r="G2501" t="str">
            <v>bulk</v>
          </cell>
          <cell r="H2501">
            <v>6</v>
          </cell>
          <cell r="J2501">
            <v>45658</v>
          </cell>
          <cell r="K2501" t="str">
            <v>nutrient</v>
          </cell>
        </row>
        <row r="2502">
          <cell r="E2502" t="str">
            <v>Steric P DS (2000 lb)</v>
          </cell>
          <cell r="F2502" t="str">
            <v>Lb</v>
          </cell>
          <cell r="G2502" t="str">
            <v>2000 lb plt (1x2000lb)</v>
          </cell>
          <cell r="H2502">
            <v>1.7</v>
          </cell>
          <cell r="J2502">
            <v>45689</v>
          </cell>
          <cell r="K2502" t="str">
            <v>nutrient</v>
          </cell>
        </row>
        <row r="2503">
          <cell r="E2503" t="str">
            <v>Steric P DS (25 lb)</v>
          </cell>
          <cell r="F2503" t="str">
            <v>Lb</v>
          </cell>
          <cell r="G2503" t="str">
            <v>2000 lb plt (80x25 lb bags)</v>
          </cell>
          <cell r="H2503">
            <v>1.75</v>
          </cell>
          <cell r="I2503">
            <v>1.9</v>
          </cell>
          <cell r="J2503">
            <v>45809</v>
          </cell>
          <cell r="K2503" t="str">
            <v>nutrient</v>
          </cell>
        </row>
        <row r="2504">
          <cell r="E2504" t="str">
            <v>Steric P DS (25 lb)</v>
          </cell>
          <cell r="F2504" t="str">
            <v>Lb</v>
          </cell>
          <cell r="G2504" t="str">
            <v>2000 lb plt (80x25 lb bags)</v>
          </cell>
          <cell r="H2504">
            <v>1.9</v>
          </cell>
          <cell r="J2504">
            <v>45809</v>
          </cell>
          <cell r="K2504" t="str">
            <v>nutrient</v>
          </cell>
        </row>
        <row r="2505">
          <cell r="E2505" t="str">
            <v>Steric P DS (25 lb)</v>
          </cell>
          <cell r="F2505" t="str">
            <v>Lb</v>
          </cell>
          <cell r="G2505" t="str">
            <v>2000 lb plt (80x25 lb bags)</v>
          </cell>
          <cell r="H2505">
            <v>1.9</v>
          </cell>
          <cell r="J2505">
            <v>45809</v>
          </cell>
          <cell r="K2505" t="str">
            <v>nutrient</v>
          </cell>
        </row>
        <row r="2506">
          <cell r="E2506" t="str">
            <v>Steric P DS (25 lb)</v>
          </cell>
          <cell r="F2506" t="str">
            <v>Lb</v>
          </cell>
          <cell r="G2506" t="str">
            <v>2000 lb plt (80x25 lb bags)</v>
          </cell>
          <cell r="H2506">
            <v>1.9</v>
          </cell>
          <cell r="J2506">
            <v>45809</v>
          </cell>
          <cell r="K2506" t="str">
            <v>nutrient</v>
          </cell>
        </row>
        <row r="2507">
          <cell r="E2507" t="str">
            <v>Steric P DS (25 lb)</v>
          </cell>
          <cell r="F2507" t="str">
            <v>Lb</v>
          </cell>
          <cell r="G2507" t="str">
            <v>2000 lb plt (80x25 lb bags)</v>
          </cell>
          <cell r="H2507">
            <v>1.75</v>
          </cell>
          <cell r="I2507">
            <v>1.9</v>
          </cell>
          <cell r="J2507">
            <v>45809</v>
          </cell>
          <cell r="K2507" t="str">
            <v>nutrient</v>
          </cell>
        </row>
        <row r="2508">
          <cell r="E2508" t="str">
            <v>Steric P DS (25 lb)</v>
          </cell>
          <cell r="F2508" t="str">
            <v>Lb</v>
          </cell>
          <cell r="G2508" t="str">
            <v>2000 lb plt (80x25 lb bags)</v>
          </cell>
          <cell r="H2508">
            <v>1.9</v>
          </cell>
          <cell r="J2508">
            <v>45689</v>
          </cell>
          <cell r="K2508" t="str">
            <v>nutrient</v>
          </cell>
        </row>
        <row r="2509">
          <cell r="E2509" t="str">
            <v>Steric P DS (25 lb)</v>
          </cell>
          <cell r="F2509" t="str">
            <v>Lb</v>
          </cell>
          <cell r="G2509" t="str">
            <v>2000 lb plt (80x25 lb bags)</v>
          </cell>
          <cell r="H2509">
            <v>1.9</v>
          </cell>
          <cell r="J2509">
            <v>45658</v>
          </cell>
          <cell r="K2509" t="str">
            <v>nutrient</v>
          </cell>
        </row>
        <row r="2510">
          <cell r="E2510" t="str">
            <v>Steric P DS (25 lb)</v>
          </cell>
          <cell r="F2510" t="str">
            <v>Lb</v>
          </cell>
          <cell r="G2510" t="str">
            <v>2000 lb plt (80x25 lb bags)</v>
          </cell>
          <cell r="H2510">
            <v>1.9</v>
          </cell>
          <cell r="J2510">
            <v>45658</v>
          </cell>
          <cell r="K2510" t="str">
            <v>nutrient</v>
          </cell>
        </row>
        <row r="2511">
          <cell r="E2511" t="str">
            <v>Steric P DS (50 lb)</v>
          </cell>
          <cell r="F2511" t="str">
            <v>Lb</v>
          </cell>
          <cell r="G2511" t="str">
            <v>2000 lb plt (40x50 lb bags)</v>
          </cell>
          <cell r="H2511">
            <v>1.6500000000000001</v>
          </cell>
          <cell r="I2511">
            <v>1.8</v>
          </cell>
          <cell r="J2511">
            <v>45809</v>
          </cell>
          <cell r="K2511" t="str">
            <v>nutrient</v>
          </cell>
        </row>
        <row r="2512">
          <cell r="E2512" t="str">
            <v>Steric P DS (50 lb)</v>
          </cell>
          <cell r="F2512" t="str">
            <v>Lb</v>
          </cell>
          <cell r="G2512" t="str">
            <v>2000 lb plt (40x50 lb bags)</v>
          </cell>
          <cell r="H2512">
            <v>1.8</v>
          </cell>
          <cell r="J2512">
            <v>45809</v>
          </cell>
          <cell r="K2512" t="str">
            <v>nutrient</v>
          </cell>
        </row>
        <row r="2513">
          <cell r="E2513" t="str">
            <v>Steric P DS (50 lb)</v>
          </cell>
          <cell r="F2513" t="str">
            <v>Lb</v>
          </cell>
          <cell r="G2513" t="str">
            <v>2000 lb plt (40x50 lb bags)</v>
          </cell>
          <cell r="H2513">
            <v>1.8</v>
          </cell>
          <cell r="J2513">
            <v>45809</v>
          </cell>
          <cell r="K2513" t="str">
            <v>nutrient</v>
          </cell>
        </row>
        <row r="2514">
          <cell r="E2514" t="str">
            <v>Steric P DS (50 lb)</v>
          </cell>
          <cell r="F2514" t="str">
            <v>Lb</v>
          </cell>
          <cell r="G2514" t="str">
            <v>2000 lb plt (40x50 lb bags)</v>
          </cell>
          <cell r="H2514">
            <v>1.8</v>
          </cell>
          <cell r="J2514">
            <v>45809</v>
          </cell>
          <cell r="K2514" t="str">
            <v>nutrient</v>
          </cell>
        </row>
        <row r="2515">
          <cell r="E2515" t="str">
            <v>Steric P DS (50 lb)</v>
          </cell>
          <cell r="F2515" t="str">
            <v>Lb</v>
          </cell>
          <cell r="G2515" t="str">
            <v>2000 lb plt (40x50 lb bags)</v>
          </cell>
          <cell r="H2515">
            <v>1.65</v>
          </cell>
          <cell r="I2515">
            <v>1.8</v>
          </cell>
          <cell r="J2515">
            <v>45809</v>
          </cell>
          <cell r="K2515" t="str">
            <v>nutrient</v>
          </cell>
        </row>
        <row r="2516">
          <cell r="E2516" t="str">
            <v>Steric P DS (50 lb)</v>
          </cell>
          <cell r="F2516" t="str">
            <v>Lb</v>
          </cell>
          <cell r="G2516" t="str">
            <v>2000 lb plt (40x50 lb bags)</v>
          </cell>
          <cell r="H2516">
            <v>1.8</v>
          </cell>
          <cell r="J2516">
            <v>45689</v>
          </cell>
          <cell r="K2516" t="str">
            <v>nutrient</v>
          </cell>
        </row>
        <row r="2517">
          <cell r="E2517" t="str">
            <v>Steric P DS (50 lb)</v>
          </cell>
          <cell r="F2517" t="str">
            <v>Lb</v>
          </cell>
          <cell r="G2517" t="str">
            <v>2000 lb plt (40x50 lb bags)</v>
          </cell>
          <cell r="H2517">
            <v>1.8</v>
          </cell>
          <cell r="J2517">
            <v>45658</v>
          </cell>
          <cell r="K2517" t="str">
            <v>nutrient</v>
          </cell>
        </row>
        <row r="2518">
          <cell r="E2518" t="str">
            <v>Steric P DS (50 lb)</v>
          </cell>
          <cell r="F2518" t="str">
            <v>Lb</v>
          </cell>
          <cell r="G2518" t="str">
            <v>2000 lb plt (40x50 lb bags)</v>
          </cell>
          <cell r="H2518">
            <v>1.8</v>
          </cell>
          <cell r="J2518">
            <v>45658</v>
          </cell>
          <cell r="K2518" t="str">
            <v>nutrient</v>
          </cell>
        </row>
        <row r="2519">
          <cell r="E2519" t="str">
            <v>Steric P III (2.5 gal)</v>
          </cell>
          <cell r="F2519" t="str">
            <v>Gal</v>
          </cell>
          <cell r="G2519" t="str">
            <v>180 gal plt (36 cs x (2x2.5))</v>
          </cell>
          <cell r="H2519">
            <v>8.75</v>
          </cell>
          <cell r="I2519">
            <v>9.5</v>
          </cell>
          <cell r="J2519">
            <v>45809</v>
          </cell>
          <cell r="K2519" t="str">
            <v>nutrient</v>
          </cell>
        </row>
        <row r="2520">
          <cell r="E2520" t="str">
            <v>Steric P III (2.5 gal)</v>
          </cell>
          <cell r="F2520" t="str">
            <v>Gal</v>
          </cell>
          <cell r="G2520" t="str">
            <v>180 gal plt (36 cs x (2x2.5))</v>
          </cell>
          <cell r="H2520">
            <v>9.5</v>
          </cell>
          <cell r="J2520">
            <v>45809</v>
          </cell>
          <cell r="K2520" t="str">
            <v>nutrient</v>
          </cell>
        </row>
        <row r="2521">
          <cell r="E2521" t="str">
            <v>Steric P III (2.5 gal)</v>
          </cell>
          <cell r="F2521" t="str">
            <v>Gal</v>
          </cell>
          <cell r="G2521" t="str">
            <v>180 gal plt (36 cs x (2x2.5))</v>
          </cell>
          <cell r="H2521">
            <v>9.5</v>
          </cell>
          <cell r="J2521">
            <v>45809</v>
          </cell>
          <cell r="K2521" t="str">
            <v>nutrient</v>
          </cell>
        </row>
        <row r="2522">
          <cell r="E2522" t="str">
            <v>Steric P III (2.5 gal)</v>
          </cell>
          <cell r="F2522" t="str">
            <v>Gal</v>
          </cell>
          <cell r="G2522" t="str">
            <v>180 gal plt (36 cs x (2x2.5))</v>
          </cell>
          <cell r="H2522">
            <v>9.5</v>
          </cell>
          <cell r="J2522">
            <v>45809</v>
          </cell>
          <cell r="K2522" t="str">
            <v>nutrient</v>
          </cell>
        </row>
        <row r="2523">
          <cell r="E2523" t="str">
            <v>Steric P III (2.5 gal)</v>
          </cell>
          <cell r="F2523" t="str">
            <v>Gal</v>
          </cell>
          <cell r="G2523" t="str">
            <v>180 gal plt (36 cs x (2x2.5))</v>
          </cell>
          <cell r="H2523">
            <v>8.75</v>
          </cell>
          <cell r="I2523">
            <v>9.5</v>
          </cell>
          <cell r="J2523">
            <v>45809</v>
          </cell>
          <cell r="K2523" t="str">
            <v>nutrient</v>
          </cell>
        </row>
        <row r="2524">
          <cell r="E2524" t="str">
            <v>Steric P III (2.5 gal)</v>
          </cell>
          <cell r="F2524" t="str">
            <v>Gal</v>
          </cell>
          <cell r="G2524" t="str">
            <v>180 gal plt (36 cs x (2x2.5))</v>
          </cell>
          <cell r="H2524">
            <v>9.5</v>
          </cell>
          <cell r="J2524">
            <v>45689</v>
          </cell>
          <cell r="K2524" t="str">
            <v>nutrient</v>
          </cell>
        </row>
        <row r="2525">
          <cell r="E2525" t="str">
            <v>Steric P III (2.5 gal)</v>
          </cell>
          <cell r="F2525" t="str">
            <v>Gal</v>
          </cell>
          <cell r="G2525" t="str">
            <v>180 gal plt (36 cs x (2x2.5))</v>
          </cell>
          <cell r="H2525">
            <v>9.5</v>
          </cell>
          <cell r="J2525">
            <v>45658</v>
          </cell>
          <cell r="K2525" t="str">
            <v>nutrient</v>
          </cell>
        </row>
        <row r="2526">
          <cell r="E2526" t="str">
            <v>Steric P III (2.5 gal)</v>
          </cell>
          <cell r="F2526" t="str">
            <v>Gal</v>
          </cell>
          <cell r="G2526" t="str">
            <v>180 gal plt (36 cs x (2x2.5))</v>
          </cell>
          <cell r="H2526">
            <v>9.5</v>
          </cell>
          <cell r="J2526">
            <v>45658</v>
          </cell>
          <cell r="K2526" t="str">
            <v>nutrient</v>
          </cell>
        </row>
        <row r="2527">
          <cell r="E2527" t="str">
            <v>Steric P III (265 gal)</v>
          </cell>
          <cell r="F2527" t="str">
            <v>Gal</v>
          </cell>
          <cell r="G2527" t="str">
            <v>265 gal tote (1x265)</v>
          </cell>
          <cell r="H2527">
            <v>6.9</v>
          </cell>
          <cell r="I2527">
            <v>7.5</v>
          </cell>
          <cell r="J2527">
            <v>45809</v>
          </cell>
          <cell r="K2527" t="str">
            <v>nutrient</v>
          </cell>
        </row>
        <row r="2528">
          <cell r="E2528" t="str">
            <v>Steric P III (265 gal)</v>
          </cell>
          <cell r="F2528" t="str">
            <v>Gal</v>
          </cell>
          <cell r="G2528" t="str">
            <v>265 gal tote (1x265)</v>
          </cell>
          <cell r="H2528">
            <v>7.5</v>
          </cell>
          <cell r="J2528">
            <v>45809</v>
          </cell>
          <cell r="K2528" t="str">
            <v>nutrient</v>
          </cell>
        </row>
        <row r="2529">
          <cell r="E2529" t="str">
            <v>Steric P III (265 gal)</v>
          </cell>
          <cell r="F2529" t="str">
            <v>Gal</v>
          </cell>
          <cell r="G2529" t="str">
            <v>265 gal tote (1x265)</v>
          </cell>
          <cell r="H2529">
            <v>7.5</v>
          </cell>
          <cell r="J2529">
            <v>45809</v>
          </cell>
          <cell r="K2529" t="str">
            <v>nutrient</v>
          </cell>
        </row>
        <row r="2530">
          <cell r="E2530" t="str">
            <v>Steric P III (265 gal)</v>
          </cell>
          <cell r="F2530" t="str">
            <v>Gal</v>
          </cell>
          <cell r="G2530" t="str">
            <v>265 gal tote (1x265)</v>
          </cell>
          <cell r="H2530">
            <v>7.5</v>
          </cell>
          <cell r="J2530">
            <v>45809</v>
          </cell>
          <cell r="K2530" t="str">
            <v>nutrient</v>
          </cell>
        </row>
        <row r="2531">
          <cell r="E2531" t="str">
            <v>Steric P III (265 gal)</v>
          </cell>
          <cell r="F2531" t="str">
            <v>Gal</v>
          </cell>
          <cell r="G2531" t="str">
            <v>265 gal tote (1x265)</v>
          </cell>
          <cell r="H2531">
            <v>6.9</v>
          </cell>
          <cell r="I2531">
            <v>7.5</v>
          </cell>
          <cell r="J2531">
            <v>45809</v>
          </cell>
          <cell r="K2531" t="str">
            <v>nutrient</v>
          </cell>
        </row>
        <row r="2532">
          <cell r="E2532" t="str">
            <v>Steric P III (265 gal)</v>
          </cell>
          <cell r="F2532" t="str">
            <v>Gal</v>
          </cell>
          <cell r="G2532" t="str">
            <v>265 gal tote (1x265)</v>
          </cell>
          <cell r="H2532">
            <v>7.5</v>
          </cell>
          <cell r="J2532">
            <v>45689</v>
          </cell>
          <cell r="K2532" t="str">
            <v>nutrient</v>
          </cell>
        </row>
        <row r="2533">
          <cell r="E2533" t="str">
            <v>Steric P III (265 gal)</v>
          </cell>
          <cell r="F2533" t="str">
            <v>Gal</v>
          </cell>
          <cell r="G2533" t="str">
            <v>265 gal tote (1x265)</v>
          </cell>
          <cell r="H2533">
            <v>7.5</v>
          </cell>
          <cell r="J2533">
            <v>45658</v>
          </cell>
          <cell r="K2533" t="str">
            <v>nutrient</v>
          </cell>
        </row>
        <row r="2534">
          <cell r="E2534" t="str">
            <v>Steric P III (265 gal)</v>
          </cell>
          <cell r="F2534" t="str">
            <v>Gal</v>
          </cell>
          <cell r="G2534" t="str">
            <v>265 gal tote (1x265)</v>
          </cell>
          <cell r="H2534">
            <v>7.5</v>
          </cell>
          <cell r="J2534">
            <v>45658</v>
          </cell>
          <cell r="K2534" t="str">
            <v>nutrient</v>
          </cell>
        </row>
        <row r="2535">
          <cell r="E2535" t="str">
            <v>Steric P III (bulk gal)</v>
          </cell>
          <cell r="F2535" t="str">
            <v>Gal</v>
          </cell>
          <cell r="G2535" t="str">
            <v>bulk</v>
          </cell>
          <cell r="H2535">
            <v>5.0500000000000007</v>
          </cell>
          <cell r="I2535">
            <v>5.5</v>
          </cell>
          <cell r="J2535">
            <v>45809</v>
          </cell>
          <cell r="K2535" t="str">
            <v>nutrient</v>
          </cell>
        </row>
        <row r="2536">
          <cell r="E2536" t="str">
            <v>Steric P III (bulk gal)</v>
          </cell>
          <cell r="F2536" t="str">
            <v>Gal</v>
          </cell>
          <cell r="G2536" t="str">
            <v>bulk</v>
          </cell>
          <cell r="H2536">
            <v>5.5</v>
          </cell>
          <cell r="J2536">
            <v>45809</v>
          </cell>
          <cell r="K2536" t="str">
            <v>nutrient</v>
          </cell>
        </row>
        <row r="2537">
          <cell r="E2537" t="str">
            <v>Steric P III (bulk gal)</v>
          </cell>
          <cell r="F2537" t="str">
            <v>Gal</v>
          </cell>
          <cell r="G2537" t="str">
            <v>bulk</v>
          </cell>
          <cell r="H2537">
            <v>5.5</v>
          </cell>
          <cell r="J2537">
            <v>45809</v>
          </cell>
          <cell r="K2537" t="str">
            <v>nutrient</v>
          </cell>
        </row>
        <row r="2538">
          <cell r="E2538" t="str">
            <v>Steric P III (bulk gal)</v>
          </cell>
          <cell r="F2538" t="str">
            <v>Gal</v>
          </cell>
          <cell r="G2538" t="str">
            <v>bulk</v>
          </cell>
          <cell r="H2538">
            <v>5.5</v>
          </cell>
          <cell r="J2538">
            <v>45809</v>
          </cell>
          <cell r="K2538" t="str">
            <v>nutrient</v>
          </cell>
        </row>
        <row r="2539">
          <cell r="E2539" t="str">
            <v>Steric P III (bulk gal)</v>
          </cell>
          <cell r="F2539" t="str">
            <v>Gal</v>
          </cell>
          <cell r="G2539" t="str">
            <v>bulk</v>
          </cell>
          <cell r="H2539">
            <v>5.05</v>
          </cell>
          <cell r="I2539">
            <v>5.5</v>
          </cell>
          <cell r="J2539">
            <v>45809</v>
          </cell>
          <cell r="K2539" t="str">
            <v>nutrient</v>
          </cell>
        </row>
        <row r="2540">
          <cell r="E2540" t="str">
            <v>Steric P III (bulk gal)</v>
          </cell>
          <cell r="F2540" t="str">
            <v>Gal</v>
          </cell>
          <cell r="G2540" t="str">
            <v>bulk</v>
          </cell>
          <cell r="H2540">
            <v>5.5</v>
          </cell>
          <cell r="J2540">
            <v>45689</v>
          </cell>
          <cell r="K2540" t="str">
            <v>nutrient</v>
          </cell>
        </row>
        <row r="2541">
          <cell r="E2541" t="str">
            <v>Steric P III (bulk gal)</v>
          </cell>
          <cell r="F2541" t="str">
            <v>Gal</v>
          </cell>
          <cell r="G2541" t="str">
            <v>bulk</v>
          </cell>
          <cell r="H2541">
            <v>5.5</v>
          </cell>
          <cell r="J2541">
            <v>45658</v>
          </cell>
          <cell r="K2541" t="str">
            <v>nutrient</v>
          </cell>
        </row>
        <row r="2542">
          <cell r="E2542" t="str">
            <v>Steric P III (bulk gal)</v>
          </cell>
          <cell r="F2542" t="str">
            <v>Gal</v>
          </cell>
          <cell r="G2542" t="str">
            <v>bulk</v>
          </cell>
          <cell r="H2542">
            <v>5.5</v>
          </cell>
          <cell r="J2542">
            <v>45658</v>
          </cell>
          <cell r="K2542" t="str">
            <v>nutrient</v>
          </cell>
        </row>
        <row r="2543">
          <cell r="E2543" t="str">
            <v>Steric Row Crop 2-5-2 (bulk gal) (Valley Ag)</v>
          </cell>
          <cell r="F2543" t="str">
            <v>Gal</v>
          </cell>
          <cell r="G2543" t="str">
            <v>bulk</v>
          </cell>
          <cell r="H2543">
            <v>4.5</v>
          </cell>
          <cell r="J2543">
            <v>45689</v>
          </cell>
          <cell r="K2543" t="str">
            <v>nutrient</v>
          </cell>
        </row>
        <row r="2544">
          <cell r="E2544" t="str">
            <v>Steric S (2.5 gal)</v>
          </cell>
          <cell r="F2544" t="str">
            <v>Gal</v>
          </cell>
          <cell r="G2544" t="str">
            <v>180 gal plt (36 cs x (2x2.5))</v>
          </cell>
          <cell r="H2544">
            <v>8.3000000000000007</v>
          </cell>
          <cell r="I2544">
            <v>9</v>
          </cell>
          <cell r="J2544">
            <v>45809</v>
          </cell>
          <cell r="K2544" t="str">
            <v>nutrient</v>
          </cell>
        </row>
        <row r="2545">
          <cell r="E2545" t="str">
            <v>Steric S (2.5 gal)</v>
          </cell>
          <cell r="F2545" t="str">
            <v>Gal</v>
          </cell>
          <cell r="G2545" t="str">
            <v>180 gal plt (36 cs x (2x2.5))</v>
          </cell>
          <cell r="H2545">
            <v>9</v>
          </cell>
          <cell r="J2545">
            <v>45809</v>
          </cell>
          <cell r="K2545" t="str">
            <v>nutrient</v>
          </cell>
        </row>
        <row r="2546">
          <cell r="E2546" t="str">
            <v>Steric S (2.5 gal)</v>
          </cell>
          <cell r="F2546" t="str">
            <v>Gal</v>
          </cell>
          <cell r="G2546" t="str">
            <v>180 gal plt (36 cs x (2x2.5))</v>
          </cell>
          <cell r="H2546">
            <v>9</v>
          </cell>
          <cell r="J2546">
            <v>45809</v>
          </cell>
          <cell r="K2546" t="str">
            <v>nutrient</v>
          </cell>
        </row>
        <row r="2547">
          <cell r="E2547" t="str">
            <v>Steric S (2.5 gal)</v>
          </cell>
          <cell r="F2547" t="str">
            <v>Gal</v>
          </cell>
          <cell r="G2547" t="str">
            <v>180 gal plt (36 cs x (2x2.5))</v>
          </cell>
          <cell r="H2547">
            <v>9</v>
          </cell>
          <cell r="J2547">
            <v>45809</v>
          </cell>
          <cell r="K2547" t="str">
            <v>nutrient</v>
          </cell>
        </row>
        <row r="2548">
          <cell r="E2548" t="str">
            <v>Steric S (2.5 gal)</v>
          </cell>
          <cell r="F2548" t="str">
            <v>Gal</v>
          </cell>
          <cell r="G2548" t="str">
            <v>180 gal plt (36 cs x (2x2.5))</v>
          </cell>
          <cell r="H2548">
            <v>8.3000000000000007</v>
          </cell>
          <cell r="I2548">
            <v>9</v>
          </cell>
          <cell r="J2548">
            <v>45809</v>
          </cell>
          <cell r="K2548" t="str">
            <v>nutrient</v>
          </cell>
        </row>
        <row r="2549">
          <cell r="E2549" t="str">
            <v>Steric S (2.5 gal)</v>
          </cell>
          <cell r="F2549" t="str">
            <v>Gal</v>
          </cell>
          <cell r="G2549" t="str">
            <v>180 gal plt (36 cs x (2x2.5))</v>
          </cell>
          <cell r="H2549">
            <v>9</v>
          </cell>
          <cell r="J2549">
            <v>45689</v>
          </cell>
          <cell r="K2549" t="str">
            <v>nutrient</v>
          </cell>
        </row>
        <row r="2550">
          <cell r="E2550" t="str">
            <v>Steric S (2.5 gal)</v>
          </cell>
          <cell r="F2550" t="str">
            <v>Gal</v>
          </cell>
          <cell r="G2550" t="str">
            <v>180 gal plt (36 cs x (2x2.5))</v>
          </cell>
          <cell r="H2550">
            <v>9</v>
          </cell>
          <cell r="J2550">
            <v>45658</v>
          </cell>
          <cell r="K2550" t="str">
            <v>nutrient</v>
          </cell>
        </row>
        <row r="2551">
          <cell r="E2551" t="str">
            <v>Steric S (2.5 gal)</v>
          </cell>
          <cell r="F2551" t="str">
            <v>Gal</v>
          </cell>
          <cell r="G2551" t="str">
            <v>180 gal plt (36 cs x (2x2.5))</v>
          </cell>
          <cell r="H2551">
            <v>9</v>
          </cell>
          <cell r="J2551">
            <v>45658</v>
          </cell>
          <cell r="K2551" t="str">
            <v>nutrient</v>
          </cell>
        </row>
        <row r="2552">
          <cell r="E2552" t="str">
            <v>Steric S (265 gal)</v>
          </cell>
          <cell r="F2552" t="str">
            <v>Gal</v>
          </cell>
          <cell r="G2552" t="str">
            <v>265 gal tote (1x265)</v>
          </cell>
          <cell r="H2552">
            <v>6.45</v>
          </cell>
          <cell r="I2552">
            <v>7</v>
          </cell>
          <cell r="J2552">
            <v>45809</v>
          </cell>
          <cell r="K2552" t="str">
            <v>nutrient</v>
          </cell>
        </row>
        <row r="2553">
          <cell r="E2553" t="str">
            <v>Steric S (265 gal)</v>
          </cell>
          <cell r="F2553" t="str">
            <v>Gal</v>
          </cell>
          <cell r="G2553" t="str">
            <v>265 gal tote (1x265)</v>
          </cell>
          <cell r="H2553">
            <v>7</v>
          </cell>
          <cell r="J2553">
            <v>45809</v>
          </cell>
          <cell r="K2553" t="str">
            <v>nutrient</v>
          </cell>
        </row>
        <row r="2554">
          <cell r="E2554" t="str">
            <v>Steric S (265 gal)</v>
          </cell>
          <cell r="F2554" t="str">
            <v>Gal</v>
          </cell>
          <cell r="G2554" t="str">
            <v>265 gal tote (1x265)</v>
          </cell>
          <cell r="H2554">
            <v>7</v>
          </cell>
          <cell r="J2554">
            <v>45809</v>
          </cell>
          <cell r="K2554" t="str">
            <v>nutrient</v>
          </cell>
        </row>
        <row r="2555">
          <cell r="E2555" t="str">
            <v>Steric S (265 gal)</v>
          </cell>
          <cell r="F2555" t="str">
            <v>Gal</v>
          </cell>
          <cell r="G2555" t="str">
            <v>265 gal tote (1x265)</v>
          </cell>
          <cell r="H2555">
            <v>7</v>
          </cell>
          <cell r="J2555">
            <v>45809</v>
          </cell>
          <cell r="K2555" t="str">
            <v>nutrient</v>
          </cell>
        </row>
        <row r="2556">
          <cell r="E2556" t="str">
            <v>Steric S (265 gal)</v>
          </cell>
          <cell r="F2556" t="str">
            <v>Gal</v>
          </cell>
          <cell r="G2556" t="str">
            <v>265 gal tote (1x265)</v>
          </cell>
          <cell r="H2556">
            <v>6.45</v>
          </cell>
          <cell r="I2556">
            <v>7</v>
          </cell>
          <cell r="J2556">
            <v>45809</v>
          </cell>
          <cell r="K2556" t="str">
            <v>nutrient</v>
          </cell>
        </row>
        <row r="2557">
          <cell r="E2557" t="str">
            <v>Steric S (265 gal)</v>
          </cell>
          <cell r="F2557" t="str">
            <v>Gal</v>
          </cell>
          <cell r="G2557" t="str">
            <v>265 gal tote (1x265)</v>
          </cell>
          <cell r="H2557">
            <v>7</v>
          </cell>
          <cell r="J2557">
            <v>45689</v>
          </cell>
          <cell r="K2557" t="str">
            <v>nutrient</v>
          </cell>
        </row>
        <row r="2558">
          <cell r="E2558" t="str">
            <v>Steric S (265 gal)</v>
          </cell>
          <cell r="F2558" t="str">
            <v>Gal</v>
          </cell>
          <cell r="G2558" t="str">
            <v>265 gal tote (1x265)</v>
          </cell>
          <cell r="H2558">
            <v>7</v>
          </cell>
          <cell r="J2558">
            <v>45658</v>
          </cell>
          <cell r="K2558" t="str">
            <v>nutrient</v>
          </cell>
        </row>
        <row r="2559">
          <cell r="E2559" t="str">
            <v>Steric S (265 gal)</v>
          </cell>
          <cell r="F2559" t="str">
            <v>Gal</v>
          </cell>
          <cell r="G2559" t="str">
            <v>265 gal tote (1x265)</v>
          </cell>
          <cell r="H2559">
            <v>7</v>
          </cell>
          <cell r="J2559">
            <v>45658</v>
          </cell>
          <cell r="K2559" t="str">
            <v>nutrient</v>
          </cell>
        </row>
        <row r="2560">
          <cell r="E2560" t="str">
            <v>Steric S (bulk gal)</v>
          </cell>
          <cell r="F2560" t="str">
            <v>Gal</v>
          </cell>
          <cell r="G2560" t="str">
            <v>bulk</v>
          </cell>
          <cell r="H2560">
            <v>4.6000000000000005</v>
          </cell>
          <cell r="I2560">
            <v>5</v>
          </cell>
          <cell r="J2560">
            <v>45809</v>
          </cell>
          <cell r="K2560" t="str">
            <v>nutrient</v>
          </cell>
        </row>
        <row r="2561">
          <cell r="E2561" t="str">
            <v>Steric S (bulk gal)</v>
          </cell>
          <cell r="F2561" t="str">
            <v>Gal</v>
          </cell>
          <cell r="G2561" t="str">
            <v>bulk</v>
          </cell>
          <cell r="H2561">
            <v>5</v>
          </cell>
          <cell r="J2561">
            <v>45809</v>
          </cell>
          <cell r="K2561" t="str">
            <v>nutrient</v>
          </cell>
        </row>
        <row r="2562">
          <cell r="E2562" t="str">
            <v>Steric S (bulk gal)</v>
          </cell>
          <cell r="F2562" t="str">
            <v>Gal</v>
          </cell>
          <cell r="G2562" t="str">
            <v>bulk</v>
          </cell>
          <cell r="H2562">
            <v>5</v>
          </cell>
          <cell r="J2562">
            <v>45809</v>
          </cell>
          <cell r="K2562" t="str">
            <v>nutrient</v>
          </cell>
        </row>
        <row r="2563">
          <cell r="E2563" t="str">
            <v>Steric S (bulk gal)</v>
          </cell>
          <cell r="F2563" t="str">
            <v>Gal</v>
          </cell>
          <cell r="G2563" t="str">
            <v>bulk</v>
          </cell>
          <cell r="H2563">
            <v>5</v>
          </cell>
          <cell r="J2563">
            <v>45809</v>
          </cell>
          <cell r="K2563" t="str">
            <v>nutrient</v>
          </cell>
        </row>
        <row r="2564">
          <cell r="E2564" t="str">
            <v>Steric S (bulk gal)</v>
          </cell>
          <cell r="F2564" t="str">
            <v>Gal</v>
          </cell>
          <cell r="G2564" t="str">
            <v>bulk</v>
          </cell>
          <cell r="H2564">
            <v>4.5999999999999996</v>
          </cell>
          <cell r="I2564">
            <v>5</v>
          </cell>
          <cell r="J2564">
            <v>45809</v>
          </cell>
          <cell r="K2564" t="str">
            <v>nutrient</v>
          </cell>
        </row>
        <row r="2565">
          <cell r="E2565" t="str">
            <v>Steric S (bulk gal)</v>
          </cell>
          <cell r="F2565" t="str">
            <v>Gal</v>
          </cell>
          <cell r="G2565" t="str">
            <v>bulk</v>
          </cell>
          <cell r="H2565">
            <v>5</v>
          </cell>
          <cell r="J2565">
            <v>45689</v>
          </cell>
          <cell r="K2565" t="str">
            <v>nutrient</v>
          </cell>
        </row>
        <row r="2566">
          <cell r="E2566" t="str">
            <v>Steric S (bulk gal)</v>
          </cell>
          <cell r="F2566" t="str">
            <v>Gal</v>
          </cell>
          <cell r="G2566" t="str">
            <v>bulk</v>
          </cell>
          <cell r="H2566">
            <v>5</v>
          </cell>
          <cell r="J2566">
            <v>45658</v>
          </cell>
          <cell r="K2566" t="str">
            <v>nutrient</v>
          </cell>
        </row>
        <row r="2567">
          <cell r="E2567" t="str">
            <v>Steric S (bulk gal)</v>
          </cell>
          <cell r="F2567" t="str">
            <v>Gal</v>
          </cell>
          <cell r="G2567" t="str">
            <v>bulk</v>
          </cell>
          <cell r="H2567">
            <v>5</v>
          </cell>
          <cell r="J2567">
            <v>45658</v>
          </cell>
          <cell r="K2567" t="str">
            <v>nutrient</v>
          </cell>
        </row>
        <row r="2568">
          <cell r="E2568" t="str">
            <v>Steric S DS (25 lb)</v>
          </cell>
          <cell r="F2568" t="str">
            <v>Lb</v>
          </cell>
          <cell r="G2568" t="str">
            <v>2000 lb plt (80x25 lb bags)</v>
          </cell>
          <cell r="H2568">
            <v>1.2000000000000002</v>
          </cell>
          <cell r="I2568">
            <v>1.3</v>
          </cell>
          <cell r="J2568">
            <v>45809</v>
          </cell>
          <cell r="K2568" t="str">
            <v>nutrient</v>
          </cell>
        </row>
        <row r="2569">
          <cell r="E2569" t="str">
            <v>Steric S DS (50 lb)</v>
          </cell>
          <cell r="F2569" t="str">
            <v>Lb</v>
          </cell>
          <cell r="G2569" t="str">
            <v>2000 lb plt (40x50 lb bags)</v>
          </cell>
          <cell r="H2569">
            <v>1.1000000000000001</v>
          </cell>
          <cell r="I2569">
            <v>1.2</v>
          </cell>
          <cell r="J2569">
            <v>45809</v>
          </cell>
          <cell r="K2569" t="str">
            <v>nutrient</v>
          </cell>
        </row>
        <row r="2570">
          <cell r="E2570" t="str">
            <v>Surfact 50 (Organic) (2.5 gal)</v>
          </cell>
          <cell r="F2570" t="str">
            <v>Gal</v>
          </cell>
          <cell r="G2570" t="str">
            <v>180 gal plt (36 cs x (2x2.5))</v>
          </cell>
          <cell r="H2570">
            <v>23.69</v>
          </cell>
          <cell r="I2570">
            <v>30</v>
          </cell>
          <cell r="J2570">
            <v>45809</v>
          </cell>
          <cell r="K2570" t="str">
            <v>adjuvant</v>
          </cell>
        </row>
        <row r="2571">
          <cell r="E2571" t="str">
            <v>Surfact 50 (Organic) (2.5 gal)</v>
          </cell>
          <cell r="F2571" t="str">
            <v>Gal</v>
          </cell>
          <cell r="G2571" t="str">
            <v>180 gal plt (36 cs x (2x2.5))</v>
          </cell>
          <cell r="H2571">
            <v>30</v>
          </cell>
          <cell r="J2571">
            <v>45809</v>
          </cell>
          <cell r="K2571" t="str">
            <v>adjuvant</v>
          </cell>
        </row>
        <row r="2572">
          <cell r="E2572" t="str">
            <v>Surfact 50 (Organic) (2.5 gal)</v>
          </cell>
          <cell r="F2572" t="str">
            <v>Gal</v>
          </cell>
          <cell r="G2572" t="str">
            <v>180 gal plt (36 cs x (2x2.5))</v>
          </cell>
          <cell r="H2572">
            <v>30</v>
          </cell>
          <cell r="J2572">
            <v>45809</v>
          </cell>
          <cell r="K2572" t="str">
            <v>adjuvant</v>
          </cell>
        </row>
        <row r="2573">
          <cell r="E2573" t="str">
            <v>Surfact 50 (Organic) (2.5 gal)</v>
          </cell>
          <cell r="F2573" t="str">
            <v>Gal</v>
          </cell>
          <cell r="G2573" t="str">
            <v>180 gal plt (36 cs x (2x2.5))</v>
          </cell>
          <cell r="H2573">
            <v>30</v>
          </cell>
          <cell r="J2573">
            <v>45809</v>
          </cell>
          <cell r="K2573" t="str">
            <v>adjuvant</v>
          </cell>
        </row>
        <row r="2574">
          <cell r="E2574" t="str">
            <v>Surfact 50 (Organic) (2.5 gal)</v>
          </cell>
          <cell r="F2574" t="str">
            <v>Gal</v>
          </cell>
          <cell r="G2574" t="str">
            <v>180 gal plt (36 cs x (2x2.5))</v>
          </cell>
          <cell r="H2574">
            <v>30</v>
          </cell>
          <cell r="I2574">
            <v>30</v>
          </cell>
          <cell r="J2574">
            <v>45809</v>
          </cell>
          <cell r="K2574" t="str">
            <v>adjuvant</v>
          </cell>
        </row>
        <row r="2575">
          <cell r="E2575" t="str">
            <v>Surfact 50 (Organic) (2.5 gal)</v>
          </cell>
          <cell r="F2575" t="str">
            <v>Gal</v>
          </cell>
          <cell r="G2575" t="str">
            <v>180 gal plt (36 cs x (2x2.5))</v>
          </cell>
          <cell r="H2575">
            <v>23.69</v>
          </cell>
          <cell r="I2575">
            <v>30</v>
          </cell>
          <cell r="J2575">
            <v>45809</v>
          </cell>
          <cell r="K2575" t="str">
            <v>adjuvant</v>
          </cell>
        </row>
        <row r="2576">
          <cell r="E2576" t="str">
            <v>Surfact 50 (Organic) (2.5 gal)</v>
          </cell>
          <cell r="F2576" t="str">
            <v>Gal</v>
          </cell>
          <cell r="G2576" t="str">
            <v>180 gal plt (36 cs x (2x2.5))</v>
          </cell>
          <cell r="H2576">
            <v>30</v>
          </cell>
          <cell r="J2576">
            <v>45689</v>
          </cell>
          <cell r="K2576" t="str">
            <v>adjuvant</v>
          </cell>
        </row>
        <row r="2577">
          <cell r="E2577" t="str">
            <v>Surfact 50 (Organic) (2.5 gal)</v>
          </cell>
          <cell r="F2577" t="str">
            <v>Gal</v>
          </cell>
          <cell r="G2577" t="str">
            <v>180 gal plt (36 cs x (2x2.5))</v>
          </cell>
          <cell r="H2577">
            <v>30</v>
          </cell>
          <cell r="J2577">
            <v>45689</v>
          </cell>
          <cell r="K2577" t="str">
            <v>adjuvant</v>
          </cell>
        </row>
        <row r="2578">
          <cell r="E2578" t="str">
            <v>Surfact 50 (Organic) (2.5 gal)</v>
          </cell>
          <cell r="F2578" t="str">
            <v>Gal</v>
          </cell>
          <cell r="G2578" t="str">
            <v>180 gal plt (36 cs x (2x2.5))</v>
          </cell>
          <cell r="H2578">
            <v>30</v>
          </cell>
          <cell r="J2578">
            <v>45658</v>
          </cell>
          <cell r="K2578" t="str">
            <v>adjuvant</v>
          </cell>
        </row>
        <row r="2579">
          <cell r="E2579" t="str">
            <v>Surfact 50 (Organic) (2.5 gal)</v>
          </cell>
          <cell r="F2579" t="str">
            <v>Gal</v>
          </cell>
          <cell r="G2579" t="str">
            <v>180 gal plt (36 cs x (2x2.5))</v>
          </cell>
          <cell r="H2579">
            <v>30</v>
          </cell>
          <cell r="J2579">
            <v>45658</v>
          </cell>
          <cell r="K2579" t="str">
            <v>adjuvant</v>
          </cell>
        </row>
        <row r="2580">
          <cell r="E2580" t="str">
            <v>Take Off Booster (2.5 gal)</v>
          </cell>
          <cell r="F2580" t="str">
            <v>Gal</v>
          </cell>
          <cell r="G2580" t="str">
            <v>180 gal plt (36 cs x (2x2.5))</v>
          </cell>
          <cell r="H2580">
            <v>40.35</v>
          </cell>
          <cell r="I2580">
            <v>43.85</v>
          </cell>
          <cell r="J2580">
            <v>45809</v>
          </cell>
          <cell r="K2580" t="str">
            <v>biostimulant</v>
          </cell>
        </row>
        <row r="2581">
          <cell r="E2581" t="str">
            <v>Take Off Booster (2.5 gal)</v>
          </cell>
          <cell r="F2581" t="str">
            <v>Gal</v>
          </cell>
          <cell r="G2581" t="str">
            <v>180 gal plt (36 cs x (2x2.5))</v>
          </cell>
          <cell r="H2581">
            <v>40.35</v>
          </cell>
          <cell r="I2581">
            <v>43.85</v>
          </cell>
          <cell r="J2581">
            <v>45809</v>
          </cell>
          <cell r="K2581" t="str">
            <v>biostimulant</v>
          </cell>
        </row>
        <row r="2582">
          <cell r="E2582" t="str">
            <v>Take Off Booster (2.5 gal)</v>
          </cell>
          <cell r="F2582" t="str">
            <v>Gal</v>
          </cell>
          <cell r="G2582" t="str">
            <v>180 gal plt (36 cs x (2x2.5))</v>
          </cell>
          <cell r="H2582">
            <v>43.578000000000003</v>
          </cell>
          <cell r="I2582">
            <v>43.85</v>
          </cell>
          <cell r="J2582">
            <v>45809</v>
          </cell>
          <cell r="K2582" t="str">
            <v>biostimulant</v>
          </cell>
        </row>
        <row r="2583">
          <cell r="E2583" t="str">
            <v>Take Off Booster (2.5 gal)</v>
          </cell>
          <cell r="F2583" t="str">
            <v>Gal</v>
          </cell>
          <cell r="G2583" t="str">
            <v>180 gal plt (36 cs x (2x2.5))</v>
          </cell>
          <cell r="H2583">
            <v>40.35</v>
          </cell>
          <cell r="I2583">
            <v>43.85</v>
          </cell>
          <cell r="J2583">
            <v>45809</v>
          </cell>
          <cell r="K2583" t="str">
            <v>biostimulant</v>
          </cell>
        </row>
        <row r="2584">
          <cell r="E2584" t="str">
            <v>Take Off Booster (2.5 gal)</v>
          </cell>
          <cell r="F2584" t="str">
            <v>Gal</v>
          </cell>
          <cell r="G2584" t="str">
            <v>180 gal plt (36 cs x (2x2.5))</v>
          </cell>
          <cell r="H2584">
            <v>43.85</v>
          </cell>
          <cell r="J2584">
            <v>45809</v>
          </cell>
          <cell r="K2584" t="str">
            <v>biostimulant</v>
          </cell>
        </row>
        <row r="2585">
          <cell r="E2585" t="str">
            <v>Take Off Booster (2.5 gal)</v>
          </cell>
          <cell r="F2585" t="str">
            <v>Gal</v>
          </cell>
          <cell r="G2585" t="str">
            <v>180 gal plt (36 cs x (2x2.5))</v>
          </cell>
          <cell r="H2585">
            <v>43.85</v>
          </cell>
          <cell r="J2585">
            <v>45809</v>
          </cell>
          <cell r="K2585" t="str">
            <v>biostimulant</v>
          </cell>
        </row>
        <row r="2586">
          <cell r="E2586" t="str">
            <v>Take Off Booster (2.5 gal)</v>
          </cell>
          <cell r="F2586" t="str">
            <v>Gal</v>
          </cell>
          <cell r="G2586" t="str">
            <v>180 gal plt (36 cs x (2x2.5))</v>
          </cell>
          <cell r="H2586">
            <v>43.85</v>
          </cell>
          <cell r="I2586">
            <v>43.85</v>
          </cell>
          <cell r="J2586">
            <v>45809</v>
          </cell>
          <cell r="K2586" t="str">
            <v>biostimulant</v>
          </cell>
        </row>
        <row r="2587">
          <cell r="E2587" t="str">
            <v>Take Off Booster (2.5 gal)</v>
          </cell>
          <cell r="F2587" t="str">
            <v>Gal</v>
          </cell>
          <cell r="G2587" t="str">
            <v>180 gal plt (36 cs x (2x2.5))</v>
          </cell>
          <cell r="H2587">
            <v>43.85</v>
          </cell>
          <cell r="J2587">
            <v>45809</v>
          </cell>
          <cell r="K2587" t="str">
            <v>biostimulant</v>
          </cell>
        </row>
        <row r="2588">
          <cell r="E2588" t="str">
            <v>Take Off Booster (2.5 gal)</v>
          </cell>
          <cell r="F2588" t="str">
            <v>Gal</v>
          </cell>
          <cell r="G2588" t="str">
            <v>180 gal plt (36 cs x (2x2.5))</v>
          </cell>
          <cell r="H2588">
            <v>40.35</v>
          </cell>
          <cell r="I2588">
            <v>43.85</v>
          </cell>
          <cell r="J2588">
            <v>45809</v>
          </cell>
          <cell r="K2588" t="str">
            <v>biostimulant</v>
          </cell>
        </row>
        <row r="2589">
          <cell r="E2589" t="str">
            <v>Take Off Booster (2.5 gal)</v>
          </cell>
          <cell r="F2589" t="str">
            <v>Gal</v>
          </cell>
          <cell r="G2589" t="str">
            <v>180 gal plt (36 cs x (2x2.5))</v>
          </cell>
          <cell r="H2589">
            <v>43.85</v>
          </cell>
          <cell r="J2589">
            <v>45689</v>
          </cell>
          <cell r="K2589" t="str">
            <v>biostimulant</v>
          </cell>
        </row>
        <row r="2590">
          <cell r="E2590" t="str">
            <v>Take Off Booster (2.5 gal)</v>
          </cell>
          <cell r="F2590" t="str">
            <v>Gal</v>
          </cell>
          <cell r="G2590" t="str">
            <v>180 gal plt (36 cs x (2x2.5))</v>
          </cell>
          <cell r="H2590">
            <v>43.85</v>
          </cell>
          <cell r="J2590">
            <v>45689</v>
          </cell>
          <cell r="K2590" t="str">
            <v>biostimulant</v>
          </cell>
        </row>
        <row r="2591">
          <cell r="E2591" t="str">
            <v>Take Off Booster (2.5 gal)</v>
          </cell>
          <cell r="F2591" t="str">
            <v>Gal</v>
          </cell>
          <cell r="G2591" t="str">
            <v>180 gal plt (36 cs x (2x2.5))</v>
          </cell>
          <cell r="H2591">
            <v>43.85</v>
          </cell>
          <cell r="J2591">
            <v>45839</v>
          </cell>
          <cell r="K2591" t="str">
            <v>biostimulant</v>
          </cell>
        </row>
        <row r="2592">
          <cell r="E2592" t="str">
            <v>Take Off Booster (2.5 gal)</v>
          </cell>
          <cell r="F2592" t="str">
            <v>Gal</v>
          </cell>
          <cell r="G2592" t="str">
            <v>180 gal plt (36 cs x (2x2.5))</v>
          </cell>
          <cell r="H2592">
            <v>43.85</v>
          </cell>
          <cell r="J2592">
            <v>45658</v>
          </cell>
          <cell r="K2592" t="str">
            <v>biostimulant</v>
          </cell>
        </row>
        <row r="2593">
          <cell r="E2593" t="str">
            <v>Take Off Booster (2.5 gal)</v>
          </cell>
          <cell r="F2593" t="str">
            <v>Gal</v>
          </cell>
          <cell r="G2593" t="str">
            <v>180 gal plt (36 cs x (2x2.5))</v>
          </cell>
          <cell r="H2593">
            <v>43.85</v>
          </cell>
          <cell r="J2593">
            <v>45658</v>
          </cell>
          <cell r="K2593" t="str">
            <v>biostimulant</v>
          </cell>
        </row>
        <row r="2594">
          <cell r="E2594" t="str">
            <v>Take Off Booster (265 gal)</v>
          </cell>
          <cell r="F2594" t="str">
            <v>Gal</v>
          </cell>
          <cell r="G2594" t="str">
            <v>265 gal tote (1x265)</v>
          </cell>
          <cell r="H2594">
            <v>39.400000000000006</v>
          </cell>
          <cell r="I2594">
            <v>42.85</v>
          </cell>
          <cell r="J2594">
            <v>45809</v>
          </cell>
          <cell r="K2594" t="str">
            <v>biostimulant</v>
          </cell>
        </row>
        <row r="2595">
          <cell r="E2595" t="str">
            <v>Take Off Booster (265 gal)</v>
          </cell>
          <cell r="F2595" t="str">
            <v>Gal</v>
          </cell>
          <cell r="G2595" t="str">
            <v>265 gal tote (1x265)</v>
          </cell>
          <cell r="H2595">
            <v>39.400000000000006</v>
          </cell>
          <cell r="I2595">
            <v>42.85</v>
          </cell>
          <cell r="J2595">
            <v>45809</v>
          </cell>
          <cell r="K2595" t="str">
            <v>biostimulant</v>
          </cell>
        </row>
        <row r="2596">
          <cell r="E2596" t="str">
            <v>Take Off Booster (265 gal)</v>
          </cell>
          <cell r="F2596" t="str">
            <v>Gal</v>
          </cell>
          <cell r="G2596" t="str">
            <v>265 gal tote (1x265)</v>
          </cell>
          <cell r="H2596">
            <v>42.552000000000007</v>
          </cell>
          <cell r="I2596">
            <v>42.85</v>
          </cell>
          <cell r="J2596">
            <v>45809</v>
          </cell>
          <cell r="K2596" t="str">
            <v>biostimulant</v>
          </cell>
        </row>
        <row r="2597">
          <cell r="E2597" t="str">
            <v>Take Off Booster (265 gal)</v>
          </cell>
          <cell r="F2597" t="str">
            <v>Gal</v>
          </cell>
          <cell r="G2597" t="str">
            <v>265 gal tote (1x265)</v>
          </cell>
          <cell r="H2597">
            <v>39.400000000000006</v>
          </cell>
          <cell r="I2597">
            <v>42.85</v>
          </cell>
          <cell r="J2597">
            <v>45809</v>
          </cell>
          <cell r="K2597" t="str">
            <v>biostimulant</v>
          </cell>
        </row>
        <row r="2598">
          <cell r="E2598" t="str">
            <v>Take Off Booster (265 gal)</v>
          </cell>
          <cell r="F2598" t="str">
            <v>Gal</v>
          </cell>
          <cell r="G2598" t="str">
            <v>265 gal tote (1x265)</v>
          </cell>
          <cell r="H2598">
            <v>42.85</v>
          </cell>
          <cell r="J2598">
            <v>45809</v>
          </cell>
          <cell r="K2598" t="str">
            <v>biostimulant</v>
          </cell>
        </row>
        <row r="2599">
          <cell r="E2599" t="str">
            <v>Take Off Booster (265 gal)</v>
          </cell>
          <cell r="F2599" t="str">
            <v>Gal</v>
          </cell>
          <cell r="G2599" t="str">
            <v>265 gal tote (1x265)</v>
          </cell>
          <cell r="H2599">
            <v>42.85</v>
          </cell>
          <cell r="J2599">
            <v>45809</v>
          </cell>
          <cell r="K2599" t="str">
            <v>biostimulant</v>
          </cell>
        </row>
        <row r="2600">
          <cell r="E2600" t="str">
            <v>Take Off Booster (265 gal)</v>
          </cell>
          <cell r="F2600" t="str">
            <v>Gal</v>
          </cell>
          <cell r="G2600" t="str">
            <v>265 gal tote (1x265)</v>
          </cell>
          <cell r="H2600">
            <v>42.85</v>
          </cell>
          <cell r="I2600">
            <v>42.85</v>
          </cell>
          <cell r="J2600">
            <v>45809</v>
          </cell>
          <cell r="K2600" t="str">
            <v>biostimulant</v>
          </cell>
        </row>
        <row r="2601">
          <cell r="E2601" t="str">
            <v>Take Off Booster (265 gal)</v>
          </cell>
          <cell r="F2601" t="str">
            <v>Gal</v>
          </cell>
          <cell r="G2601" t="str">
            <v>265 gal tote (1x265)</v>
          </cell>
          <cell r="H2601">
            <v>42.85</v>
          </cell>
          <cell r="J2601">
            <v>45809</v>
          </cell>
          <cell r="K2601" t="str">
            <v>biostimulant</v>
          </cell>
        </row>
        <row r="2602">
          <cell r="E2602" t="str">
            <v>Take Off Booster (265 gal)</v>
          </cell>
          <cell r="F2602" t="str">
            <v>Gal</v>
          </cell>
          <cell r="G2602" t="str">
            <v>265 gal tote (1x265)</v>
          </cell>
          <cell r="H2602">
            <v>39.4</v>
          </cell>
          <cell r="I2602">
            <v>42.85</v>
          </cell>
          <cell r="J2602">
            <v>45809</v>
          </cell>
          <cell r="K2602" t="str">
            <v>biostimulant</v>
          </cell>
        </row>
        <row r="2603">
          <cell r="E2603" t="str">
            <v>Take Off Booster (265 gal)</v>
          </cell>
          <cell r="F2603" t="str">
            <v>Gal</v>
          </cell>
          <cell r="G2603" t="str">
            <v>265 gal tote (1x265)</v>
          </cell>
          <cell r="H2603">
            <v>42.85</v>
          </cell>
          <cell r="J2603">
            <v>45689</v>
          </cell>
          <cell r="K2603" t="str">
            <v>biostimulant</v>
          </cell>
        </row>
        <row r="2604">
          <cell r="E2604" t="str">
            <v>Take Off Booster (265 gal)</v>
          </cell>
          <cell r="F2604" t="str">
            <v>Gal</v>
          </cell>
          <cell r="G2604" t="str">
            <v>265 gal tote (1x265)</v>
          </cell>
          <cell r="H2604">
            <v>42.85</v>
          </cell>
          <cell r="J2604">
            <v>45689</v>
          </cell>
          <cell r="K2604" t="str">
            <v>biostimulant</v>
          </cell>
        </row>
        <row r="2605">
          <cell r="E2605" t="str">
            <v>Take Off Booster (265 gal)</v>
          </cell>
          <cell r="F2605" t="str">
            <v>Gal</v>
          </cell>
          <cell r="G2605" t="str">
            <v>265 gal tote (1x265)</v>
          </cell>
          <cell r="H2605">
            <v>42.85</v>
          </cell>
          <cell r="J2605">
            <v>45839</v>
          </cell>
          <cell r="K2605" t="str">
            <v>biostimulant</v>
          </cell>
        </row>
        <row r="2606">
          <cell r="E2606" t="str">
            <v>Take Off Booster (265 gal)</v>
          </cell>
          <cell r="F2606" t="str">
            <v>Gal</v>
          </cell>
          <cell r="G2606" t="str">
            <v>265 gal tote (1x265)</v>
          </cell>
          <cell r="H2606">
            <v>42.85</v>
          </cell>
          <cell r="J2606">
            <v>45658</v>
          </cell>
          <cell r="K2606" t="str">
            <v>biostimulant</v>
          </cell>
        </row>
        <row r="2607">
          <cell r="E2607" t="str">
            <v>Take Off Booster (265 gal)</v>
          </cell>
          <cell r="F2607" t="str">
            <v>Gal</v>
          </cell>
          <cell r="G2607" t="str">
            <v>265 gal tote (1x265)</v>
          </cell>
          <cell r="H2607">
            <v>42.85</v>
          </cell>
          <cell r="J2607">
            <v>45658</v>
          </cell>
          <cell r="K2607" t="str">
            <v>biostimulant</v>
          </cell>
        </row>
        <row r="2608">
          <cell r="E2608" t="str">
            <v>Take Off LS (2.5 gal)</v>
          </cell>
          <cell r="F2608" t="str">
            <v>Gal</v>
          </cell>
          <cell r="G2608" t="str">
            <v>180 gal plt (36 cs x (2x2.5))</v>
          </cell>
          <cell r="H2608">
            <v>31.4</v>
          </cell>
          <cell r="I2608">
            <v>37.950000000000003</v>
          </cell>
          <cell r="J2608">
            <v>45809</v>
          </cell>
          <cell r="K2608" t="str">
            <v>biostimulant</v>
          </cell>
        </row>
        <row r="2609">
          <cell r="E2609" t="str">
            <v>Take Off LS (2.5 gal)</v>
          </cell>
          <cell r="F2609" t="str">
            <v>Gal</v>
          </cell>
          <cell r="G2609" t="str">
            <v>180 gal plt (36 cs x (2x2.5))</v>
          </cell>
          <cell r="H2609">
            <v>31.4</v>
          </cell>
          <cell r="I2609">
            <v>37.950000000000003</v>
          </cell>
          <cell r="J2609">
            <v>45809</v>
          </cell>
          <cell r="K2609" t="str">
            <v>biostimulant</v>
          </cell>
        </row>
        <row r="2610">
          <cell r="E2610" t="str">
            <v>Take Off LS (2.5 gal)</v>
          </cell>
          <cell r="F2610" t="str">
            <v>Gal</v>
          </cell>
          <cell r="G2610" t="str">
            <v>180 gal plt (36 cs x (2x2.5))</v>
          </cell>
          <cell r="H2610">
            <v>31.4</v>
          </cell>
          <cell r="I2610">
            <v>37.950000000000003</v>
          </cell>
          <cell r="J2610">
            <v>45809</v>
          </cell>
          <cell r="K2610" t="str">
            <v>biostimulant</v>
          </cell>
        </row>
        <row r="2611">
          <cell r="E2611" t="str">
            <v>Take Off LS (2.5 gal)</v>
          </cell>
          <cell r="F2611" t="str">
            <v>Gal</v>
          </cell>
          <cell r="G2611" t="str">
            <v>180 gal plt (36 cs x (2x2.5))</v>
          </cell>
          <cell r="H2611">
            <v>33.911999999999999</v>
          </cell>
          <cell r="I2611">
            <v>37.950000000000003</v>
          </cell>
          <cell r="J2611">
            <v>45809</v>
          </cell>
          <cell r="K2611" t="str">
            <v>biostimulant</v>
          </cell>
        </row>
        <row r="2612">
          <cell r="E2612" t="str">
            <v>Take Off LS (2.5 gal)</v>
          </cell>
          <cell r="F2612" t="str">
            <v>Gal</v>
          </cell>
          <cell r="G2612" t="str">
            <v>180 gal plt (36 cs x (2x2.5))</v>
          </cell>
          <cell r="H2612">
            <v>31.4</v>
          </cell>
          <cell r="I2612">
            <v>37.950000000000003</v>
          </cell>
          <cell r="J2612">
            <v>45809</v>
          </cell>
          <cell r="K2612" t="str">
            <v>biostimulant</v>
          </cell>
        </row>
        <row r="2613">
          <cell r="E2613" t="str">
            <v>Take Off LS (2.5 gal)</v>
          </cell>
          <cell r="F2613" t="str">
            <v>Gal</v>
          </cell>
          <cell r="G2613" t="str">
            <v>180 gal plt (36 cs x (2x2.5))</v>
          </cell>
          <cell r="H2613">
            <v>35.25</v>
          </cell>
          <cell r="J2613">
            <v>45809</v>
          </cell>
          <cell r="K2613" t="str">
            <v>biostimulant</v>
          </cell>
        </row>
        <row r="2614">
          <cell r="E2614" t="str">
            <v>Take Off LS (2.5 gal)</v>
          </cell>
          <cell r="F2614" t="str">
            <v>Gal</v>
          </cell>
          <cell r="G2614" t="str">
            <v>180 gal plt (36 cs x (2x2.5))</v>
          </cell>
          <cell r="H2614">
            <v>35.25</v>
          </cell>
          <cell r="J2614">
            <v>45809</v>
          </cell>
          <cell r="K2614" t="str">
            <v>biostimulant</v>
          </cell>
        </row>
        <row r="2615">
          <cell r="E2615" t="str">
            <v>Take Off LS (2.5 gal)</v>
          </cell>
          <cell r="F2615" t="str">
            <v>Gal</v>
          </cell>
          <cell r="G2615" t="str">
            <v>180 gal plt (36 cs x (2x2.5))</v>
          </cell>
          <cell r="H2615">
            <v>33.487499999999997</v>
          </cell>
          <cell r="J2615">
            <v>45814</v>
          </cell>
          <cell r="K2615" t="str">
            <v>biostimulant</v>
          </cell>
        </row>
        <row r="2616">
          <cell r="E2616" t="str">
            <v>Take Off LS (2.5 gal)</v>
          </cell>
          <cell r="F2616" t="str">
            <v>Gal</v>
          </cell>
          <cell r="G2616" t="str">
            <v>180 gal plt (36 cs x (2x2.5))</v>
          </cell>
          <cell r="H2616">
            <v>35.25</v>
          </cell>
          <cell r="J2616">
            <v>45809</v>
          </cell>
          <cell r="K2616" t="str">
            <v>biostimulant</v>
          </cell>
        </row>
        <row r="2617">
          <cell r="E2617" t="str">
            <v>Take Off LS (2.5 gal)</v>
          </cell>
          <cell r="F2617" t="str">
            <v>Gal</v>
          </cell>
          <cell r="G2617" t="str">
            <v>180 gal plt (36 cs x (2x2.5))</v>
          </cell>
          <cell r="H2617">
            <v>35.25</v>
          </cell>
          <cell r="J2617">
            <v>45809</v>
          </cell>
          <cell r="K2617" t="str">
            <v>biostimulant</v>
          </cell>
        </row>
        <row r="2618">
          <cell r="E2618" t="str">
            <v>Take Off LS (2.5 gal)</v>
          </cell>
          <cell r="F2618" t="str">
            <v>Gal</v>
          </cell>
          <cell r="G2618" t="str">
            <v>180 gal plt (36 cs x (2x2.5))</v>
          </cell>
          <cell r="H2618">
            <v>35.25</v>
          </cell>
          <cell r="J2618">
            <v>45809</v>
          </cell>
          <cell r="K2618" t="str">
            <v>biostimulant</v>
          </cell>
        </row>
        <row r="2619">
          <cell r="E2619" t="str">
            <v>Take Off LS (2.5 gal)</v>
          </cell>
          <cell r="F2619" t="str">
            <v>Gal</v>
          </cell>
          <cell r="G2619" t="str">
            <v>180 gal plt (36 cs x (2x2.5))</v>
          </cell>
          <cell r="H2619">
            <v>35.25</v>
          </cell>
          <cell r="I2619">
            <v>37.950000000000003</v>
          </cell>
          <cell r="J2619">
            <v>45809</v>
          </cell>
          <cell r="K2619" t="str">
            <v>biostimulant</v>
          </cell>
        </row>
        <row r="2620">
          <cell r="E2620" t="str">
            <v>Take Off LS (2.5 gal)</v>
          </cell>
          <cell r="F2620" t="str">
            <v>Gal</v>
          </cell>
          <cell r="G2620" t="str">
            <v>180 gal plt (36 cs x (2x2.5))</v>
          </cell>
          <cell r="H2620">
            <v>35.25</v>
          </cell>
          <cell r="J2620">
            <v>45809</v>
          </cell>
          <cell r="K2620" t="str">
            <v>biostimulant</v>
          </cell>
        </row>
        <row r="2621">
          <cell r="E2621" t="str">
            <v>Take Off LS (2.5 gal)</v>
          </cell>
          <cell r="F2621" t="str">
            <v>Gal</v>
          </cell>
          <cell r="G2621" t="str">
            <v>180 gal plt (36 cs x (2x2.5))</v>
          </cell>
          <cell r="H2621">
            <v>31.4</v>
          </cell>
          <cell r="I2621">
            <v>37.19</v>
          </cell>
          <cell r="J2621">
            <v>45809</v>
          </cell>
          <cell r="K2621" t="str">
            <v>biostimulant</v>
          </cell>
        </row>
        <row r="2622">
          <cell r="E2622" t="str">
            <v>Take Off LS (2.5 gal)</v>
          </cell>
          <cell r="F2622" t="str">
            <v>Gal</v>
          </cell>
          <cell r="G2622" t="str">
            <v>180 gal plt (36 cs x (2x2.5))</v>
          </cell>
          <cell r="H2622">
            <v>35.25</v>
          </cell>
          <cell r="J2622">
            <v>45689</v>
          </cell>
          <cell r="K2622" t="str">
            <v>biostimulant</v>
          </cell>
        </row>
        <row r="2623">
          <cell r="E2623" t="str">
            <v>Take Off LS (2.5 gal)</v>
          </cell>
          <cell r="F2623" t="str">
            <v>Gal</v>
          </cell>
          <cell r="G2623" t="str">
            <v>180 gal plt (36 cs x (2x2.5))</v>
          </cell>
          <cell r="H2623">
            <v>35.25</v>
          </cell>
          <cell r="J2623">
            <v>45689</v>
          </cell>
          <cell r="K2623" t="str">
            <v>biostimulant</v>
          </cell>
        </row>
        <row r="2624">
          <cell r="E2624" t="str">
            <v>Take Off LS (2.5 gal)</v>
          </cell>
          <cell r="F2624" t="str">
            <v>Gal</v>
          </cell>
          <cell r="G2624" t="str">
            <v>180 gal plt (36 cs x (2x2.5))</v>
          </cell>
          <cell r="H2624">
            <v>35.25</v>
          </cell>
          <cell r="J2624">
            <v>45839</v>
          </cell>
          <cell r="K2624" t="str">
            <v>biostimulant</v>
          </cell>
        </row>
        <row r="2625">
          <cell r="E2625" t="str">
            <v>Take Off LS (2.5 gal)</v>
          </cell>
          <cell r="F2625" t="str">
            <v>Gal</v>
          </cell>
          <cell r="G2625" t="str">
            <v>180 gal plt (36 cs x (2x2.5))</v>
          </cell>
          <cell r="H2625">
            <v>35.25</v>
          </cell>
          <cell r="J2625">
            <v>45658</v>
          </cell>
          <cell r="K2625" t="str">
            <v>biostimulant</v>
          </cell>
        </row>
        <row r="2626">
          <cell r="E2626" t="str">
            <v>Take Off LS (2.5 gal)</v>
          </cell>
          <cell r="F2626" t="str">
            <v>Gal</v>
          </cell>
          <cell r="G2626" t="str">
            <v>180 gal plt (36 cs x (2x2.5))</v>
          </cell>
          <cell r="H2626">
            <v>35.25</v>
          </cell>
          <cell r="J2626">
            <v>45658</v>
          </cell>
          <cell r="K2626" t="str">
            <v>biostimulant</v>
          </cell>
        </row>
        <row r="2627">
          <cell r="E2627" t="str">
            <v>Take Off LS (265 gal)</v>
          </cell>
          <cell r="F2627" t="str">
            <v>Gal</v>
          </cell>
          <cell r="G2627" t="str">
            <v>265 gal tote (1x265)</v>
          </cell>
          <cell r="H2627">
            <v>30.4</v>
          </cell>
          <cell r="I2627">
            <v>36.950000000000003</v>
          </cell>
          <cell r="J2627">
            <v>45809</v>
          </cell>
          <cell r="K2627" t="str">
            <v>biostimulant</v>
          </cell>
        </row>
        <row r="2628">
          <cell r="E2628" t="str">
            <v>Take Off LS (265 gal)</v>
          </cell>
          <cell r="F2628" t="str">
            <v>Gal</v>
          </cell>
          <cell r="G2628" t="str">
            <v>265 gal tote (1x265)</v>
          </cell>
          <cell r="H2628">
            <v>30.4</v>
          </cell>
          <cell r="I2628">
            <v>36.950000000000003</v>
          </cell>
          <cell r="J2628">
            <v>45809</v>
          </cell>
          <cell r="K2628" t="str">
            <v>biostimulant</v>
          </cell>
        </row>
        <row r="2629">
          <cell r="E2629" t="str">
            <v>Take Off LS (265 gal)</v>
          </cell>
          <cell r="F2629" t="str">
            <v>Gal</v>
          </cell>
          <cell r="G2629" t="str">
            <v>265 gal tote (1x265)</v>
          </cell>
          <cell r="H2629">
            <v>30.4</v>
          </cell>
          <cell r="I2629">
            <v>36.950000000000003</v>
          </cell>
          <cell r="J2629">
            <v>45809</v>
          </cell>
          <cell r="K2629" t="str">
            <v>biostimulant</v>
          </cell>
        </row>
        <row r="2630">
          <cell r="E2630" t="str">
            <v>Take Off LS (265 gal)</v>
          </cell>
          <cell r="F2630" t="str">
            <v>Gal</v>
          </cell>
          <cell r="G2630" t="str">
            <v>265 gal tote (1x265)</v>
          </cell>
          <cell r="H2630">
            <v>32.832000000000001</v>
          </cell>
          <cell r="I2630">
            <v>36.950000000000003</v>
          </cell>
          <cell r="J2630">
            <v>45809</v>
          </cell>
          <cell r="K2630" t="str">
            <v>biostimulant</v>
          </cell>
        </row>
        <row r="2631">
          <cell r="E2631" t="str">
            <v>Take Off LS (265 gal)</v>
          </cell>
          <cell r="F2631" t="str">
            <v>Gal</v>
          </cell>
          <cell r="G2631" t="str">
            <v>265 gal tote (1x265)</v>
          </cell>
          <cell r="H2631">
            <v>30.4</v>
          </cell>
          <cell r="I2631">
            <v>36.950000000000003</v>
          </cell>
          <cell r="J2631">
            <v>45809</v>
          </cell>
          <cell r="K2631" t="str">
            <v>biostimulant</v>
          </cell>
        </row>
        <row r="2632">
          <cell r="E2632" t="str">
            <v>Take Off LS (265 gal)</v>
          </cell>
          <cell r="F2632" t="str">
            <v>Gal</v>
          </cell>
          <cell r="G2632" t="str">
            <v>265 gal tote (1x265)</v>
          </cell>
          <cell r="H2632">
            <v>34.25</v>
          </cell>
          <cell r="J2632">
            <v>45809</v>
          </cell>
          <cell r="K2632" t="str">
            <v>biostimulant</v>
          </cell>
        </row>
        <row r="2633">
          <cell r="E2633" t="str">
            <v>Take Off LS (265 gal)</v>
          </cell>
          <cell r="F2633" t="str">
            <v>Gal</v>
          </cell>
          <cell r="G2633" t="str">
            <v>265 gal tote (1x265)</v>
          </cell>
          <cell r="H2633">
            <v>34.25</v>
          </cell>
          <cell r="J2633">
            <v>45809</v>
          </cell>
          <cell r="K2633" t="str">
            <v>biostimulant</v>
          </cell>
        </row>
        <row r="2634">
          <cell r="E2634" t="str">
            <v>Take Off LS (265 gal)</v>
          </cell>
          <cell r="F2634" t="str">
            <v>Gal</v>
          </cell>
          <cell r="G2634" t="str">
            <v>265 gal tote (1x265)</v>
          </cell>
          <cell r="H2634">
            <v>32.537500000000001</v>
          </cell>
          <cell r="J2634">
            <v>45815</v>
          </cell>
          <cell r="K2634" t="str">
            <v>biostimulant</v>
          </cell>
        </row>
        <row r="2635">
          <cell r="E2635" t="str">
            <v>Take Off LS (265 gal)</v>
          </cell>
          <cell r="F2635" t="str">
            <v>Gal</v>
          </cell>
          <cell r="G2635" t="str">
            <v>265 gal tote (1x265)</v>
          </cell>
          <cell r="H2635">
            <v>34.25</v>
          </cell>
          <cell r="J2635">
            <v>45809</v>
          </cell>
          <cell r="K2635" t="str">
            <v>biostimulant</v>
          </cell>
        </row>
        <row r="2636">
          <cell r="E2636" t="str">
            <v>Take Off LS (265 gal)</v>
          </cell>
          <cell r="F2636" t="str">
            <v>Gal</v>
          </cell>
          <cell r="G2636" t="str">
            <v>265 gal tote (1x265)</v>
          </cell>
          <cell r="H2636">
            <v>34.25</v>
          </cell>
          <cell r="J2636">
            <v>45809</v>
          </cell>
          <cell r="K2636" t="str">
            <v>biostimulant</v>
          </cell>
        </row>
        <row r="2637">
          <cell r="E2637" t="str">
            <v>Take Off LS (265 gal)</v>
          </cell>
          <cell r="F2637" t="str">
            <v>Gal</v>
          </cell>
          <cell r="G2637" t="str">
            <v>265 gal tote (1x265)</v>
          </cell>
          <cell r="H2637">
            <v>34.25</v>
          </cell>
          <cell r="J2637">
            <v>45809</v>
          </cell>
          <cell r="K2637" t="str">
            <v>biostimulant</v>
          </cell>
        </row>
        <row r="2638">
          <cell r="E2638" t="str">
            <v>Take Off LS (265 gal)</v>
          </cell>
          <cell r="F2638" t="str">
            <v>Gal</v>
          </cell>
          <cell r="G2638" t="str">
            <v>265 gal tote (1x265)</v>
          </cell>
          <cell r="H2638">
            <v>34.25</v>
          </cell>
          <cell r="I2638">
            <v>36.950000000000003</v>
          </cell>
          <cell r="J2638">
            <v>45809</v>
          </cell>
          <cell r="K2638" t="str">
            <v>biostimulant</v>
          </cell>
        </row>
        <row r="2639">
          <cell r="E2639" t="str">
            <v>Take Off LS (265 gal)</v>
          </cell>
          <cell r="F2639" t="str">
            <v>Gal</v>
          </cell>
          <cell r="G2639" t="str">
            <v>265 gal tote (1x265)</v>
          </cell>
          <cell r="H2639">
            <v>34.25</v>
          </cell>
          <cell r="J2639">
            <v>45809</v>
          </cell>
          <cell r="K2639" t="str">
            <v>biostimulant</v>
          </cell>
        </row>
        <row r="2640">
          <cell r="E2640" t="str">
            <v>Take Off LS (265 gal)</v>
          </cell>
          <cell r="F2640" t="str">
            <v>Gal</v>
          </cell>
          <cell r="G2640" t="str">
            <v>265 gal tote (1x265)</v>
          </cell>
          <cell r="H2640">
            <v>30.4</v>
          </cell>
          <cell r="I2640">
            <v>36.21</v>
          </cell>
          <cell r="J2640">
            <v>45809</v>
          </cell>
          <cell r="K2640" t="str">
            <v>biostimulant</v>
          </cell>
        </row>
        <row r="2641">
          <cell r="E2641" t="str">
            <v>Take Off LS (265 gal)</v>
          </cell>
          <cell r="F2641" t="str">
            <v>Gal</v>
          </cell>
          <cell r="G2641" t="str">
            <v>265 gal tote (1x265)</v>
          </cell>
          <cell r="H2641">
            <v>34.25</v>
          </cell>
          <cell r="J2641">
            <v>45689</v>
          </cell>
          <cell r="K2641" t="str">
            <v>biostimulant</v>
          </cell>
        </row>
        <row r="2642">
          <cell r="E2642" t="str">
            <v>Take Off LS (265 gal)</v>
          </cell>
          <cell r="F2642" t="str">
            <v>Gal</v>
          </cell>
          <cell r="G2642" t="str">
            <v>265 gal tote (1x265)</v>
          </cell>
          <cell r="H2642">
            <v>34.25</v>
          </cell>
          <cell r="J2642">
            <v>45689</v>
          </cell>
          <cell r="K2642" t="str">
            <v>biostimulant</v>
          </cell>
        </row>
        <row r="2643">
          <cell r="E2643" t="str">
            <v>Take Off LS (265 gal)</v>
          </cell>
          <cell r="F2643" t="str">
            <v>Gal</v>
          </cell>
          <cell r="G2643" t="str">
            <v>265 gal tote (1x265)</v>
          </cell>
          <cell r="H2643">
            <v>34.25</v>
          </cell>
          <cell r="J2643">
            <v>45839</v>
          </cell>
          <cell r="K2643" t="str">
            <v>biostimulant</v>
          </cell>
        </row>
        <row r="2644">
          <cell r="E2644" t="str">
            <v>Take Off LS (265 gal)</v>
          </cell>
          <cell r="F2644" t="str">
            <v>Gal</v>
          </cell>
          <cell r="G2644" t="str">
            <v>265 gal tote (1x265)</v>
          </cell>
          <cell r="H2644">
            <v>34.25</v>
          </cell>
          <cell r="J2644">
            <v>45658</v>
          </cell>
          <cell r="K2644" t="str">
            <v>biostimulant</v>
          </cell>
        </row>
        <row r="2645">
          <cell r="E2645" t="str">
            <v>Take Off LS (265 gal)</v>
          </cell>
          <cell r="F2645" t="str">
            <v>Gal</v>
          </cell>
          <cell r="G2645" t="str">
            <v>265 gal tote (1x265)</v>
          </cell>
          <cell r="H2645">
            <v>34.25</v>
          </cell>
          <cell r="J2645">
            <v>45658</v>
          </cell>
          <cell r="K2645" t="str">
            <v>biostimulant</v>
          </cell>
        </row>
        <row r="2646">
          <cell r="E2646" t="str">
            <v>Take Off LS (bulk gal)</v>
          </cell>
          <cell r="F2646" t="str">
            <v>Gal</v>
          </cell>
          <cell r="G2646" t="str">
            <v>bulk</v>
          </cell>
          <cell r="H2646">
            <v>29.4</v>
          </cell>
          <cell r="I2646">
            <v>35.950000000000003</v>
          </cell>
          <cell r="J2646">
            <v>45809</v>
          </cell>
          <cell r="K2646" t="str">
            <v>biostimulant</v>
          </cell>
        </row>
        <row r="2647">
          <cell r="E2647" t="str">
            <v>Take Off LS (bulk gal)</v>
          </cell>
          <cell r="F2647" t="str">
            <v>Gal</v>
          </cell>
          <cell r="G2647" t="str">
            <v>bulk</v>
          </cell>
          <cell r="H2647">
            <v>29.4</v>
          </cell>
          <cell r="I2647">
            <v>35.950000000000003</v>
          </cell>
          <cell r="J2647">
            <v>45809</v>
          </cell>
          <cell r="K2647" t="str">
            <v>biostimulant</v>
          </cell>
        </row>
        <row r="2648">
          <cell r="E2648" t="str">
            <v>Take Off LS (bulk gal)</v>
          </cell>
          <cell r="F2648" t="str">
            <v>Gal</v>
          </cell>
          <cell r="G2648" t="str">
            <v>bulk</v>
          </cell>
          <cell r="H2648">
            <v>29.4</v>
          </cell>
          <cell r="I2648">
            <v>35.950000000000003</v>
          </cell>
          <cell r="J2648">
            <v>45809</v>
          </cell>
          <cell r="K2648" t="str">
            <v>biostimulant</v>
          </cell>
        </row>
        <row r="2649">
          <cell r="E2649" t="str">
            <v>Take Off LS (bulk gal)</v>
          </cell>
          <cell r="F2649" t="str">
            <v>Gal</v>
          </cell>
          <cell r="G2649" t="str">
            <v>bulk</v>
          </cell>
          <cell r="H2649">
            <v>31.751999999999999</v>
          </cell>
          <cell r="I2649">
            <v>35.950000000000003</v>
          </cell>
          <cell r="J2649">
            <v>45809</v>
          </cell>
          <cell r="K2649" t="str">
            <v>biostimulant</v>
          </cell>
        </row>
        <row r="2650">
          <cell r="E2650" t="str">
            <v>Take Off LS (bulk gal)</v>
          </cell>
          <cell r="F2650" t="str">
            <v>Gal</v>
          </cell>
          <cell r="G2650" t="str">
            <v>bulk</v>
          </cell>
          <cell r="H2650">
            <v>29.4</v>
          </cell>
          <cell r="I2650">
            <v>35.950000000000003</v>
          </cell>
          <cell r="J2650">
            <v>45809</v>
          </cell>
          <cell r="K2650" t="str">
            <v>biostimulant</v>
          </cell>
        </row>
        <row r="2651">
          <cell r="E2651" t="str">
            <v>Take Off LS (bulk gal)</v>
          </cell>
          <cell r="F2651" t="str">
            <v>Gal</v>
          </cell>
          <cell r="G2651" t="str">
            <v>bulk</v>
          </cell>
          <cell r="H2651">
            <v>33.25</v>
          </cell>
          <cell r="J2651">
            <v>45809</v>
          </cell>
          <cell r="K2651" t="str">
            <v>biostimulant</v>
          </cell>
        </row>
        <row r="2652">
          <cell r="E2652" t="str">
            <v>Take Off LS (bulk gal)</v>
          </cell>
          <cell r="F2652" t="str">
            <v>Gal</v>
          </cell>
          <cell r="G2652" t="str">
            <v>bulk</v>
          </cell>
          <cell r="H2652">
            <v>33.25</v>
          </cell>
          <cell r="J2652">
            <v>45809</v>
          </cell>
          <cell r="K2652" t="str">
            <v>biostimulant</v>
          </cell>
        </row>
        <row r="2653">
          <cell r="E2653" t="str">
            <v>Take Off LS (bulk gal)</v>
          </cell>
          <cell r="F2653" t="str">
            <v>Gal</v>
          </cell>
          <cell r="G2653" t="str">
            <v>bulk</v>
          </cell>
          <cell r="H2653">
            <v>31.587499999999999</v>
          </cell>
          <cell r="J2653">
            <v>45816</v>
          </cell>
          <cell r="K2653" t="str">
            <v>biostimulant</v>
          </cell>
        </row>
        <row r="2654">
          <cell r="E2654" t="str">
            <v>Take Off LS (bulk gal)</v>
          </cell>
          <cell r="F2654" t="str">
            <v>Gal</v>
          </cell>
          <cell r="G2654" t="str">
            <v>bulk</v>
          </cell>
          <cell r="H2654">
            <v>33.25</v>
          </cell>
          <cell r="J2654">
            <v>45809</v>
          </cell>
          <cell r="K2654" t="str">
            <v>biostimulant</v>
          </cell>
        </row>
        <row r="2655">
          <cell r="E2655" t="str">
            <v>Take Off LS (bulk gal)</v>
          </cell>
          <cell r="F2655" t="str">
            <v>Gal</v>
          </cell>
          <cell r="G2655" t="str">
            <v>bulk</v>
          </cell>
          <cell r="H2655">
            <v>33.25</v>
          </cell>
          <cell r="J2655">
            <v>45809</v>
          </cell>
          <cell r="K2655" t="str">
            <v>biostimulant</v>
          </cell>
        </row>
        <row r="2656">
          <cell r="E2656" t="str">
            <v>Take Off LS (bulk gal)</v>
          </cell>
          <cell r="F2656" t="str">
            <v>Gal</v>
          </cell>
          <cell r="G2656" t="str">
            <v>bulk</v>
          </cell>
          <cell r="H2656">
            <v>33.25</v>
          </cell>
          <cell r="I2656">
            <v>35.950000000000003</v>
          </cell>
          <cell r="J2656">
            <v>45809</v>
          </cell>
          <cell r="K2656" t="str">
            <v>biostimulant</v>
          </cell>
        </row>
        <row r="2657">
          <cell r="E2657" t="str">
            <v>Take Off LS (bulk gal)</v>
          </cell>
          <cell r="F2657" t="str">
            <v>Gal</v>
          </cell>
          <cell r="G2657" t="str">
            <v>bulk</v>
          </cell>
          <cell r="H2657">
            <v>33.25</v>
          </cell>
          <cell r="J2657">
            <v>45809</v>
          </cell>
          <cell r="K2657" t="str">
            <v>biostimulant</v>
          </cell>
        </row>
        <row r="2658">
          <cell r="E2658" t="str">
            <v>Take Off LS (bulk gal)</v>
          </cell>
          <cell r="F2658" t="str">
            <v>Gal</v>
          </cell>
          <cell r="G2658" t="str">
            <v>bulk</v>
          </cell>
          <cell r="H2658">
            <v>29.4</v>
          </cell>
          <cell r="I2658">
            <v>35.229999999999997</v>
          </cell>
          <cell r="J2658">
            <v>45809</v>
          </cell>
          <cell r="K2658" t="str">
            <v>biostimulant</v>
          </cell>
        </row>
        <row r="2659">
          <cell r="E2659" t="str">
            <v>Take Off LS (bulk gal)</v>
          </cell>
          <cell r="F2659" t="str">
            <v>Gal</v>
          </cell>
          <cell r="G2659" t="str">
            <v>bulk</v>
          </cell>
          <cell r="H2659">
            <v>33.25</v>
          </cell>
          <cell r="J2659">
            <v>45689</v>
          </cell>
          <cell r="K2659" t="str">
            <v>biostimulant</v>
          </cell>
        </row>
        <row r="2660">
          <cell r="E2660" t="str">
            <v>Take Off LS (bulk gal)</v>
          </cell>
          <cell r="F2660" t="str">
            <v>Gal</v>
          </cell>
          <cell r="G2660" t="str">
            <v>bulk</v>
          </cell>
          <cell r="H2660">
            <v>33.25</v>
          </cell>
          <cell r="J2660">
            <v>45689</v>
          </cell>
          <cell r="K2660" t="str">
            <v>biostimulant</v>
          </cell>
        </row>
        <row r="2661">
          <cell r="E2661" t="str">
            <v>Take Off LS (bulk gal)</v>
          </cell>
          <cell r="F2661" t="str">
            <v>Gal</v>
          </cell>
          <cell r="G2661" t="str">
            <v>bulk</v>
          </cell>
          <cell r="H2661">
            <v>33.25</v>
          </cell>
          <cell r="J2661">
            <v>45839</v>
          </cell>
          <cell r="K2661" t="str">
            <v>biostimulant</v>
          </cell>
        </row>
        <row r="2662">
          <cell r="E2662" t="str">
            <v>Take Off LS (bulk gal)</v>
          </cell>
          <cell r="F2662" t="str">
            <v>Gal</v>
          </cell>
          <cell r="G2662" t="str">
            <v>bulk</v>
          </cell>
          <cell r="H2662">
            <v>33.25</v>
          </cell>
          <cell r="J2662">
            <v>45658</v>
          </cell>
          <cell r="K2662" t="str">
            <v>biostimulant</v>
          </cell>
        </row>
        <row r="2663">
          <cell r="E2663" t="str">
            <v>Take Off LS (bulk gal)</v>
          </cell>
          <cell r="F2663" t="str">
            <v>Gal</v>
          </cell>
          <cell r="G2663" t="str">
            <v>bulk</v>
          </cell>
          <cell r="H2663">
            <v>33.25</v>
          </cell>
          <cell r="J2663">
            <v>45658</v>
          </cell>
          <cell r="K2663" t="str">
            <v>biostimulant</v>
          </cell>
        </row>
        <row r="2664">
          <cell r="E2664" t="str">
            <v>Take Off P+K (2.5 gal)</v>
          </cell>
          <cell r="F2664" t="str">
            <v>Gal</v>
          </cell>
          <cell r="G2664" t="str">
            <v>180 gal plt (36 cs x (2x2.5))</v>
          </cell>
          <cell r="H2664">
            <v>27.6</v>
          </cell>
          <cell r="I2664">
            <v>30</v>
          </cell>
          <cell r="J2664">
            <v>45809</v>
          </cell>
          <cell r="K2664" t="str">
            <v>biostimulant</v>
          </cell>
        </row>
        <row r="2665">
          <cell r="E2665" t="str">
            <v>Take Off P+K (2.5 gal)</v>
          </cell>
          <cell r="F2665" t="str">
            <v>Gal</v>
          </cell>
          <cell r="G2665" t="str">
            <v>180 gal plt (36 cs x (2x2.5))</v>
          </cell>
          <cell r="H2665">
            <v>27.6</v>
          </cell>
          <cell r="I2665">
            <v>30</v>
          </cell>
          <cell r="J2665">
            <v>45809</v>
          </cell>
          <cell r="K2665" t="str">
            <v>biostimulant</v>
          </cell>
        </row>
        <row r="2666">
          <cell r="E2666" t="str">
            <v>Take Off P+K (2.5 gal)</v>
          </cell>
          <cell r="F2666" t="str">
            <v>Gal</v>
          </cell>
          <cell r="G2666" t="str">
            <v>180 gal plt (36 cs x (2x2.5))</v>
          </cell>
          <cell r="H2666">
            <v>27.6</v>
          </cell>
          <cell r="I2666">
            <v>30</v>
          </cell>
          <cell r="J2666">
            <v>45809</v>
          </cell>
          <cell r="K2666" t="str">
            <v>biostimulant</v>
          </cell>
        </row>
        <row r="2667">
          <cell r="E2667" t="str">
            <v>Take Off P+K (2.5 gal)</v>
          </cell>
          <cell r="F2667" t="str">
            <v>Gal</v>
          </cell>
          <cell r="G2667" t="str">
            <v>180 gal plt (36 cs x (2x2.5))</v>
          </cell>
          <cell r="H2667">
            <v>29.808000000000003</v>
          </cell>
          <cell r="I2667">
            <v>30</v>
          </cell>
          <cell r="J2667">
            <v>45809</v>
          </cell>
          <cell r="K2667" t="str">
            <v>biostimulant</v>
          </cell>
        </row>
        <row r="2668">
          <cell r="E2668" t="str">
            <v>Take Off Phite MZ (2.5 gal)</v>
          </cell>
          <cell r="F2668" t="str">
            <v>Gal</v>
          </cell>
          <cell r="G2668" t="str">
            <v>180 gal plt (36 cs x (2x2.5))</v>
          </cell>
          <cell r="H2668">
            <v>33.1</v>
          </cell>
          <cell r="I2668">
            <v>36</v>
          </cell>
          <cell r="J2668">
            <v>45809</v>
          </cell>
          <cell r="K2668" t="str">
            <v>biostimulant</v>
          </cell>
        </row>
        <row r="2669">
          <cell r="E2669" t="str">
            <v>Take Off Phite MZ (2.5 gal)</v>
          </cell>
          <cell r="F2669" t="str">
            <v>Gal</v>
          </cell>
          <cell r="G2669" t="str">
            <v>180 gal plt (36 cs x (2x2.5))</v>
          </cell>
          <cell r="H2669">
            <v>33.1</v>
          </cell>
          <cell r="I2669">
            <v>36</v>
          </cell>
          <cell r="J2669">
            <v>45809</v>
          </cell>
          <cell r="K2669" t="str">
            <v>biostimulant</v>
          </cell>
        </row>
        <row r="2670">
          <cell r="E2670" t="str">
            <v>Take Off Phite MZ (2.5 gal)</v>
          </cell>
          <cell r="F2670" t="str">
            <v>Gal</v>
          </cell>
          <cell r="G2670" t="str">
            <v>180 gal plt (36 cs x (2x2.5))</v>
          </cell>
          <cell r="H2670">
            <v>33.1</v>
          </cell>
          <cell r="I2670">
            <v>36</v>
          </cell>
          <cell r="J2670">
            <v>45809</v>
          </cell>
          <cell r="K2670" t="str">
            <v>biostimulant</v>
          </cell>
        </row>
        <row r="2671">
          <cell r="E2671" t="str">
            <v>Take Off Phite MZ (2.5 gal)</v>
          </cell>
          <cell r="F2671" t="str">
            <v>Gal</v>
          </cell>
          <cell r="G2671" t="str">
            <v>180 gal plt (36 cs x (2x2.5))</v>
          </cell>
          <cell r="H2671">
            <v>35.748000000000005</v>
          </cell>
          <cell r="I2671">
            <v>36</v>
          </cell>
          <cell r="J2671">
            <v>45809</v>
          </cell>
          <cell r="K2671" t="str">
            <v>biostimulant</v>
          </cell>
        </row>
        <row r="2672">
          <cell r="E2672" t="str">
            <v>Take Off Phite MZ (2.5 gal)</v>
          </cell>
          <cell r="F2672" t="str">
            <v>Gal</v>
          </cell>
          <cell r="G2672" t="str">
            <v>180 gal plt (36 cs x (2x2.5))</v>
          </cell>
          <cell r="H2672">
            <v>33.1</v>
          </cell>
          <cell r="I2672">
            <v>36</v>
          </cell>
          <cell r="J2672">
            <v>45809</v>
          </cell>
          <cell r="K2672" t="str">
            <v>biostimulant</v>
          </cell>
        </row>
        <row r="2673">
          <cell r="E2673" t="str">
            <v>Take Off Phite MZ (2.5 gal)</v>
          </cell>
          <cell r="F2673" t="str">
            <v>Gal</v>
          </cell>
          <cell r="G2673" t="str">
            <v>180 gal plt (36 cs x (2x2.5))</v>
          </cell>
          <cell r="H2673">
            <v>36</v>
          </cell>
          <cell r="J2673">
            <v>45809</v>
          </cell>
          <cell r="K2673" t="str">
            <v>biostimulant</v>
          </cell>
        </row>
        <row r="2674">
          <cell r="E2674" t="str">
            <v>Take Off Phite MZ (2.5 gal)</v>
          </cell>
          <cell r="F2674" t="str">
            <v>Gal</v>
          </cell>
          <cell r="G2674" t="str">
            <v>180 gal plt (36 cs x (2x2.5))</v>
          </cell>
          <cell r="H2674">
            <v>36</v>
          </cell>
          <cell r="J2674">
            <v>45809</v>
          </cell>
          <cell r="K2674" t="str">
            <v>biostimulant</v>
          </cell>
        </row>
        <row r="2675">
          <cell r="E2675" t="str">
            <v>Take Off Phite MZ (2.5 gal)</v>
          </cell>
          <cell r="F2675" t="str">
            <v>Gal</v>
          </cell>
          <cell r="G2675" t="str">
            <v>180 gal plt (36 cs x (2x2.5))</v>
          </cell>
          <cell r="H2675">
            <v>36</v>
          </cell>
          <cell r="J2675">
            <v>45809</v>
          </cell>
          <cell r="K2675" t="str">
            <v>biostimulant</v>
          </cell>
        </row>
        <row r="2676">
          <cell r="E2676" t="str">
            <v>Take Off Phite MZ (2.5 gal)</v>
          </cell>
          <cell r="F2676" t="str">
            <v>Gal</v>
          </cell>
          <cell r="G2676" t="str">
            <v>180 gal plt (36 cs x (2x2.5))</v>
          </cell>
          <cell r="H2676">
            <v>36</v>
          </cell>
          <cell r="J2676">
            <v>45809</v>
          </cell>
          <cell r="K2676" t="str">
            <v>biostimulant</v>
          </cell>
        </row>
        <row r="2677">
          <cell r="E2677" t="str">
            <v>Take Off Phite MZ (2.5 gal)</v>
          </cell>
          <cell r="F2677" t="str">
            <v>Gal</v>
          </cell>
          <cell r="G2677" t="str">
            <v>180 gal plt (36 cs x (2x2.5))</v>
          </cell>
          <cell r="H2677">
            <v>36</v>
          </cell>
          <cell r="J2677">
            <v>45809</v>
          </cell>
          <cell r="K2677" t="str">
            <v>biostimulant</v>
          </cell>
        </row>
        <row r="2678">
          <cell r="E2678" t="str">
            <v>Take Off Phite MZ (2.5 gal)</v>
          </cell>
          <cell r="F2678" t="str">
            <v>Gal</v>
          </cell>
          <cell r="G2678" t="str">
            <v>180 gal plt (36 cs x (2x2.5))</v>
          </cell>
          <cell r="H2678">
            <v>36</v>
          </cell>
          <cell r="J2678">
            <v>45809</v>
          </cell>
          <cell r="K2678" t="str">
            <v>biostimulant</v>
          </cell>
        </row>
        <row r="2679">
          <cell r="E2679" t="str">
            <v>Take Off Phite MZ (2.5 gal)</v>
          </cell>
          <cell r="F2679" t="str">
            <v>Gal</v>
          </cell>
          <cell r="G2679" t="str">
            <v>180 gal plt (36 cs x (2x2.5))</v>
          </cell>
          <cell r="H2679">
            <v>33.1</v>
          </cell>
          <cell r="I2679">
            <v>36</v>
          </cell>
          <cell r="J2679">
            <v>45809</v>
          </cell>
          <cell r="K2679" t="str">
            <v>biostimulant</v>
          </cell>
        </row>
        <row r="2680">
          <cell r="E2680" t="str">
            <v>Take Off Phite MZ (2.5 gal)</v>
          </cell>
          <cell r="F2680" t="str">
            <v>Gal</v>
          </cell>
          <cell r="G2680" t="str">
            <v>180 gal plt (36 cs x (2x2.5))</v>
          </cell>
          <cell r="H2680">
            <v>33.1</v>
          </cell>
          <cell r="I2680">
            <v>36</v>
          </cell>
          <cell r="J2680">
            <v>45809</v>
          </cell>
          <cell r="K2680" t="str">
            <v>biostimulant</v>
          </cell>
        </row>
        <row r="2681">
          <cell r="E2681" t="str">
            <v>Take Off Phite MZ (2.5 gal)</v>
          </cell>
          <cell r="F2681" t="str">
            <v>Gal</v>
          </cell>
          <cell r="G2681" t="str">
            <v>180 gal plt (36 cs x (2x2.5))</v>
          </cell>
          <cell r="H2681">
            <v>33.1</v>
          </cell>
          <cell r="I2681">
            <v>36</v>
          </cell>
          <cell r="J2681">
            <v>45809</v>
          </cell>
          <cell r="K2681" t="str">
            <v>biostimulant</v>
          </cell>
        </row>
        <row r="2682">
          <cell r="E2682" t="str">
            <v>Take Off Phite MZ (2.5 gal)</v>
          </cell>
          <cell r="F2682" t="str">
            <v>Gal</v>
          </cell>
          <cell r="G2682" t="str">
            <v>180 gal plt (36 cs x (2x2.5))</v>
          </cell>
          <cell r="H2682">
            <v>36</v>
          </cell>
          <cell r="J2682">
            <v>45689</v>
          </cell>
          <cell r="K2682" t="str">
            <v>biostimulant</v>
          </cell>
        </row>
        <row r="2683">
          <cell r="E2683" t="str">
            <v>Take Off Phite MZ (2.5 gal)</v>
          </cell>
          <cell r="F2683" t="str">
            <v>Gal</v>
          </cell>
          <cell r="G2683" t="str">
            <v>180 gal plt (36 cs x (2x2.5))</v>
          </cell>
          <cell r="H2683">
            <v>36</v>
          </cell>
          <cell r="J2683">
            <v>45689</v>
          </cell>
          <cell r="K2683" t="str">
            <v>biostimulant</v>
          </cell>
        </row>
        <row r="2684">
          <cell r="E2684" t="str">
            <v>Take Off Phite MZ (2.5 gal)</v>
          </cell>
          <cell r="F2684" t="str">
            <v>Gal</v>
          </cell>
          <cell r="G2684" t="str">
            <v>180 gal plt (36 cs x (2x2.5))</v>
          </cell>
          <cell r="H2684">
            <v>36</v>
          </cell>
          <cell r="J2684">
            <v>45839</v>
          </cell>
          <cell r="K2684" t="str">
            <v>biostimulant</v>
          </cell>
        </row>
        <row r="2685">
          <cell r="E2685" t="str">
            <v>Take Off Phite MZ (2.5 gal)</v>
          </cell>
          <cell r="F2685" t="str">
            <v>Gal</v>
          </cell>
          <cell r="G2685" t="str">
            <v>180 gal plt (36 cs x (2x2.5))</v>
          </cell>
          <cell r="H2685">
            <v>36</v>
          </cell>
          <cell r="J2685">
            <v>45658</v>
          </cell>
          <cell r="K2685" t="str">
            <v>biostimulant</v>
          </cell>
        </row>
        <row r="2686">
          <cell r="E2686" t="str">
            <v>Take Off Phite MZ (2.5 gal)</v>
          </cell>
          <cell r="F2686" t="str">
            <v>Gal</v>
          </cell>
          <cell r="G2686" t="str">
            <v>180 gal plt (36 cs x (2x2.5))</v>
          </cell>
          <cell r="H2686">
            <v>36</v>
          </cell>
          <cell r="J2686">
            <v>45658</v>
          </cell>
          <cell r="K2686" t="str">
            <v>biostimulant</v>
          </cell>
        </row>
        <row r="2687">
          <cell r="E2687" t="str">
            <v>Trident (2.5 gal)</v>
          </cell>
          <cell r="F2687" t="str">
            <v>Gal</v>
          </cell>
          <cell r="G2687" t="str">
            <v>180 gal plt (36 cs x (2x2.5))</v>
          </cell>
          <cell r="H2687">
            <v>102.89999999999999</v>
          </cell>
          <cell r="I2687">
            <v>128.80000000000001</v>
          </cell>
          <cell r="J2687">
            <v>45809</v>
          </cell>
          <cell r="K2687" t="str">
            <v>fertilizer enhancer</v>
          </cell>
        </row>
        <row r="2688">
          <cell r="E2688" t="str">
            <v>Trident (2.5 gal)</v>
          </cell>
          <cell r="F2688" t="str">
            <v>Gal</v>
          </cell>
          <cell r="G2688" t="str">
            <v>180 gal plt (36 cs x (2x2.5))</v>
          </cell>
          <cell r="H2688">
            <v>102.89999999999999</v>
          </cell>
          <cell r="I2688">
            <v>128.79999999999998</v>
          </cell>
          <cell r="J2688">
            <v>45809</v>
          </cell>
          <cell r="K2688" t="str">
            <v>fertilizer enhancer</v>
          </cell>
        </row>
        <row r="2689">
          <cell r="E2689" t="str">
            <v>Trident (2.5 gal)</v>
          </cell>
          <cell r="F2689" t="str">
            <v>Gal</v>
          </cell>
          <cell r="G2689" t="str">
            <v>180 gal plt (36 cs x (2x2.5))</v>
          </cell>
          <cell r="H2689">
            <v>102.89999999999999</v>
          </cell>
          <cell r="I2689">
            <v>128.79999999999998</v>
          </cell>
          <cell r="J2689">
            <v>45809</v>
          </cell>
          <cell r="K2689" t="str">
            <v>fertilizer enhancer</v>
          </cell>
        </row>
        <row r="2690">
          <cell r="E2690" t="str">
            <v>Trident (2.5 gal)</v>
          </cell>
          <cell r="F2690" t="str">
            <v>Gal</v>
          </cell>
          <cell r="G2690" t="str">
            <v>180 gal plt (36 cs x (2x2.5))</v>
          </cell>
          <cell r="H2690">
            <v>111.13200000000001</v>
          </cell>
          <cell r="I2690">
            <v>128.80000000000001</v>
          </cell>
          <cell r="J2690">
            <v>45809</v>
          </cell>
          <cell r="K2690" t="str">
            <v>fertilizer enhancer</v>
          </cell>
        </row>
        <row r="2691">
          <cell r="E2691" t="str">
            <v>Trident (2.5 gal)</v>
          </cell>
          <cell r="F2691" t="str">
            <v>Gal</v>
          </cell>
          <cell r="G2691" t="str">
            <v>180 gal plt (36 cs x (2x2.5))</v>
          </cell>
          <cell r="H2691">
            <v>102.89999999999999</v>
          </cell>
          <cell r="I2691">
            <v>128.79999999999998</v>
          </cell>
          <cell r="J2691">
            <v>45809</v>
          </cell>
          <cell r="K2691" t="str">
            <v>fertilizer enhancer</v>
          </cell>
        </row>
        <row r="2692">
          <cell r="E2692" t="str">
            <v>Trident (2.5 gal)</v>
          </cell>
          <cell r="F2692" t="str">
            <v>Gal</v>
          </cell>
          <cell r="G2692" t="str">
            <v>180 gal plt (36 cs x (2x2.5))</v>
          </cell>
          <cell r="H2692">
            <v>115.248</v>
          </cell>
          <cell r="J2692">
            <v>45809</v>
          </cell>
          <cell r="K2692" t="str">
            <v>fertilizer enhancer</v>
          </cell>
        </row>
        <row r="2693">
          <cell r="E2693" t="str">
            <v>Trident (2.5 gal)</v>
          </cell>
          <cell r="F2693" t="str">
            <v>Gal</v>
          </cell>
          <cell r="G2693" t="str">
            <v>180 gal plt (36 cs x (2x2.5))</v>
          </cell>
          <cell r="H2693">
            <v>115.248</v>
          </cell>
          <cell r="I2693">
            <v>128.79999999999998</v>
          </cell>
          <cell r="J2693">
            <v>45809</v>
          </cell>
          <cell r="K2693" t="str">
            <v>fertilizer enhancer</v>
          </cell>
        </row>
        <row r="2694">
          <cell r="E2694" t="str">
            <v>Trident (2.5 gal)</v>
          </cell>
          <cell r="F2694" t="str">
            <v>Gal</v>
          </cell>
          <cell r="G2694" t="str">
            <v>180 gal plt (36 cs x (2x2.5))</v>
          </cell>
          <cell r="H2694">
            <v>115.248</v>
          </cell>
          <cell r="J2694">
            <v>45809</v>
          </cell>
          <cell r="K2694" t="str">
            <v>fertilizer enhancer</v>
          </cell>
        </row>
        <row r="2695">
          <cell r="E2695" t="str">
            <v>Trident (2.5 gal)</v>
          </cell>
          <cell r="F2695" t="str">
            <v>Gal</v>
          </cell>
          <cell r="G2695" t="str">
            <v>180 gal plt (36 cs x (2x2.5))</v>
          </cell>
          <cell r="H2695">
            <v>115.248</v>
          </cell>
          <cell r="J2695">
            <v>45809</v>
          </cell>
          <cell r="K2695" t="str">
            <v>fertilizer enhancer</v>
          </cell>
        </row>
        <row r="2696">
          <cell r="E2696" t="str">
            <v>Trident (2.5 gal)</v>
          </cell>
          <cell r="F2696" t="str">
            <v>Gal</v>
          </cell>
          <cell r="G2696" t="str">
            <v>180 gal plt (36 cs x (2x2.5))</v>
          </cell>
          <cell r="H2696">
            <v>115.248</v>
          </cell>
          <cell r="J2696">
            <v>45809</v>
          </cell>
          <cell r="K2696" t="str">
            <v>fertilizer enhancer</v>
          </cell>
        </row>
        <row r="2697">
          <cell r="E2697" t="str">
            <v>Trident (2.5 gal)</v>
          </cell>
          <cell r="F2697" t="str">
            <v>Gal</v>
          </cell>
          <cell r="G2697" t="str">
            <v>180 gal plt (36 cs x (2x2.5))</v>
          </cell>
          <cell r="H2697">
            <v>102.89999999999999</v>
          </cell>
          <cell r="I2697">
            <v>128.79999999999998</v>
          </cell>
          <cell r="J2697">
            <v>45809</v>
          </cell>
          <cell r="K2697" t="str">
            <v>fertilizer enhancer</v>
          </cell>
        </row>
        <row r="2698">
          <cell r="E2698" t="str">
            <v>Trident (2.5 gal)</v>
          </cell>
          <cell r="F2698" t="str">
            <v>Gal</v>
          </cell>
          <cell r="G2698" t="str">
            <v>180 gal plt (36 cs x (2x2.5))</v>
          </cell>
          <cell r="H2698">
            <v>102.9</v>
          </cell>
          <cell r="I2698">
            <v>128.79999999999998</v>
          </cell>
          <cell r="J2698">
            <v>45809</v>
          </cell>
          <cell r="K2698" t="str">
            <v>fertilizer enhancer</v>
          </cell>
        </row>
        <row r="2699">
          <cell r="E2699" t="str">
            <v>Trident (2.5 gal)</v>
          </cell>
          <cell r="F2699" t="str">
            <v>Gal</v>
          </cell>
          <cell r="G2699" t="str">
            <v>180 gal plt (36 cs x (2x2.5))</v>
          </cell>
          <cell r="H2699">
            <v>147</v>
          </cell>
          <cell r="J2699">
            <v>45689</v>
          </cell>
          <cell r="K2699" t="str">
            <v>fertilizer enhancer</v>
          </cell>
        </row>
        <row r="2700">
          <cell r="E2700" t="str">
            <v>Trident (2.5 gal)</v>
          </cell>
          <cell r="F2700" t="str">
            <v>Gal</v>
          </cell>
          <cell r="G2700" t="str">
            <v>180 gal plt (36 cs x (2x2.5))</v>
          </cell>
          <cell r="H2700">
            <v>147</v>
          </cell>
          <cell r="J2700">
            <v>45689</v>
          </cell>
          <cell r="K2700" t="str">
            <v>fertilizer enhancer</v>
          </cell>
        </row>
        <row r="2701">
          <cell r="E2701" t="str">
            <v>Trident (2.5 gal)</v>
          </cell>
          <cell r="F2701" t="str">
            <v>Gal</v>
          </cell>
          <cell r="G2701" t="str">
            <v>180 gal plt (36 cs x (2x2.5))</v>
          </cell>
          <cell r="H2701">
            <v>115.248</v>
          </cell>
          <cell r="J2701">
            <v>45839</v>
          </cell>
          <cell r="K2701" t="str">
            <v>fertilizer enhancer</v>
          </cell>
        </row>
        <row r="2702">
          <cell r="E2702" t="str">
            <v>Trident (2.5 gal)</v>
          </cell>
          <cell r="F2702" t="str">
            <v>Gal</v>
          </cell>
          <cell r="G2702" t="str">
            <v>180 gal plt (36 cs x (2x2.5))</v>
          </cell>
          <cell r="H2702">
            <v>166</v>
          </cell>
          <cell r="J2702">
            <v>45658</v>
          </cell>
          <cell r="K2702" t="str">
            <v>fertilizer enhancer</v>
          </cell>
        </row>
        <row r="2703">
          <cell r="E2703" t="str">
            <v>Trident (250 gal)</v>
          </cell>
          <cell r="F2703" t="str">
            <v>Gal</v>
          </cell>
          <cell r="G2703" t="str">
            <v>250 gal tote (1x250)</v>
          </cell>
          <cell r="H2703">
            <v>101.32499999999999</v>
          </cell>
          <cell r="I2703">
            <v>126.88</v>
          </cell>
          <cell r="J2703">
            <v>45809</v>
          </cell>
          <cell r="K2703" t="str">
            <v>fertilizer enhancer</v>
          </cell>
        </row>
        <row r="2704">
          <cell r="E2704" t="str">
            <v>Trident (250 gal)</v>
          </cell>
          <cell r="F2704" t="str">
            <v>Gal</v>
          </cell>
          <cell r="G2704" t="str">
            <v>250 gal tote (1x250)</v>
          </cell>
          <cell r="H2704">
            <v>101.32499999999999</v>
          </cell>
          <cell r="I2704">
            <v>126.87499999999999</v>
          </cell>
          <cell r="J2704">
            <v>45809</v>
          </cell>
          <cell r="K2704" t="str">
            <v>fertilizer enhancer</v>
          </cell>
        </row>
        <row r="2705">
          <cell r="E2705" t="str">
            <v>Trident (250 gal)</v>
          </cell>
          <cell r="F2705" t="str">
            <v>Gal</v>
          </cell>
          <cell r="G2705" t="str">
            <v>250 gal tote (1x250)</v>
          </cell>
          <cell r="H2705">
            <v>101.32499999999999</v>
          </cell>
          <cell r="I2705">
            <v>126.87499999999999</v>
          </cell>
          <cell r="J2705">
            <v>45809</v>
          </cell>
          <cell r="K2705" t="str">
            <v>fertilizer enhancer</v>
          </cell>
        </row>
        <row r="2706">
          <cell r="E2706" t="str">
            <v>Trident (250 gal)</v>
          </cell>
          <cell r="F2706" t="str">
            <v>Gal</v>
          </cell>
          <cell r="G2706" t="str">
            <v>250 gal tote (1x250)</v>
          </cell>
          <cell r="H2706">
            <v>109.431</v>
          </cell>
          <cell r="I2706">
            <v>126.88</v>
          </cell>
          <cell r="J2706">
            <v>45809</v>
          </cell>
          <cell r="K2706" t="str">
            <v>fertilizer enhancer</v>
          </cell>
        </row>
        <row r="2707">
          <cell r="E2707" t="str">
            <v>Trident (250 gal)</v>
          </cell>
          <cell r="F2707" t="str">
            <v>Gal</v>
          </cell>
          <cell r="G2707" t="str">
            <v>250 gal tote (1x250)</v>
          </cell>
          <cell r="H2707">
            <v>101.32499999999999</v>
          </cell>
          <cell r="I2707">
            <v>126.87499999999999</v>
          </cell>
          <cell r="J2707">
            <v>45809</v>
          </cell>
          <cell r="K2707" t="str">
            <v>fertilizer enhancer</v>
          </cell>
        </row>
        <row r="2708">
          <cell r="E2708" t="str">
            <v>Trident (250 gal)</v>
          </cell>
          <cell r="F2708" t="str">
            <v>Gal</v>
          </cell>
          <cell r="G2708" t="str">
            <v>250 gal tote (1x250)</v>
          </cell>
          <cell r="H2708">
            <v>113.48399999999999</v>
          </cell>
          <cell r="J2708">
            <v>45809</v>
          </cell>
          <cell r="K2708" t="str">
            <v>fertilizer enhancer</v>
          </cell>
        </row>
        <row r="2709">
          <cell r="E2709" t="str">
            <v>Trident (250 gal)</v>
          </cell>
          <cell r="F2709" t="str">
            <v>Gal</v>
          </cell>
          <cell r="G2709" t="str">
            <v>250 gal tote (1x250)</v>
          </cell>
          <cell r="H2709">
            <v>113.48399999999999</v>
          </cell>
          <cell r="I2709">
            <v>126.87499999999999</v>
          </cell>
          <cell r="J2709">
            <v>45809</v>
          </cell>
          <cell r="K2709" t="str">
            <v>fertilizer enhancer</v>
          </cell>
        </row>
        <row r="2710">
          <cell r="E2710" t="str">
            <v>Trident (250 gal)</v>
          </cell>
          <cell r="F2710" t="str">
            <v>Gal</v>
          </cell>
          <cell r="G2710" t="str">
            <v>250 gal tote (1x250)</v>
          </cell>
          <cell r="H2710">
            <v>113.48399999999999</v>
          </cell>
          <cell r="J2710">
            <v>45809</v>
          </cell>
          <cell r="K2710" t="str">
            <v>fertilizer enhancer</v>
          </cell>
        </row>
        <row r="2711">
          <cell r="E2711" t="str">
            <v>Trident (250 gal)</v>
          </cell>
          <cell r="F2711" t="str">
            <v>Gal</v>
          </cell>
          <cell r="G2711" t="str">
            <v>250 gal tote (1x250)</v>
          </cell>
          <cell r="H2711">
            <v>113.48399999999999</v>
          </cell>
          <cell r="J2711">
            <v>45809</v>
          </cell>
          <cell r="K2711" t="str">
            <v>fertilizer enhancer</v>
          </cell>
        </row>
        <row r="2712">
          <cell r="E2712" t="str">
            <v>Trident (250 gal)</v>
          </cell>
          <cell r="F2712" t="str">
            <v>Gal</v>
          </cell>
          <cell r="G2712" t="str">
            <v>250 gal tote (1x250)</v>
          </cell>
          <cell r="H2712">
            <v>113.48399999999999</v>
          </cell>
          <cell r="J2712">
            <v>45809</v>
          </cell>
          <cell r="K2712" t="str">
            <v>fertilizer enhancer</v>
          </cell>
        </row>
        <row r="2713">
          <cell r="E2713" t="str">
            <v>Trident (250 gal)</v>
          </cell>
          <cell r="F2713" t="str">
            <v>Gal</v>
          </cell>
          <cell r="G2713" t="str">
            <v>250 gal tote (1x250)</v>
          </cell>
          <cell r="H2713">
            <v>101.32499999999999</v>
          </cell>
          <cell r="I2713">
            <v>126.87499999999999</v>
          </cell>
          <cell r="J2713">
            <v>45809</v>
          </cell>
          <cell r="K2713" t="str">
            <v>fertilizer enhancer</v>
          </cell>
        </row>
        <row r="2714">
          <cell r="E2714" t="str">
            <v>Trident (250 gal)</v>
          </cell>
          <cell r="F2714" t="str">
            <v>Gal</v>
          </cell>
          <cell r="G2714" t="str">
            <v>250 gal tote (1x250)</v>
          </cell>
          <cell r="H2714">
            <v>101.33</v>
          </cell>
          <cell r="I2714">
            <v>126.87499999999999</v>
          </cell>
          <cell r="J2714">
            <v>45809</v>
          </cell>
          <cell r="K2714" t="str">
            <v>fertilizer enhancer</v>
          </cell>
        </row>
        <row r="2715">
          <cell r="E2715" t="str">
            <v>Trident (250 gal)</v>
          </cell>
          <cell r="F2715" t="str">
            <v>Gal</v>
          </cell>
          <cell r="G2715" t="str">
            <v>250 gal tote (1x250)</v>
          </cell>
          <cell r="H2715">
            <v>144.75</v>
          </cell>
          <cell r="J2715">
            <v>45689</v>
          </cell>
          <cell r="K2715" t="str">
            <v>fertilizer enhancer</v>
          </cell>
        </row>
        <row r="2716">
          <cell r="E2716" t="str">
            <v>Trident (250 gal)</v>
          </cell>
          <cell r="F2716" t="str">
            <v>Gal</v>
          </cell>
          <cell r="G2716" t="str">
            <v>250 gal tote (1x250)</v>
          </cell>
          <cell r="H2716">
            <v>144.75</v>
          </cell>
          <cell r="J2716">
            <v>45689</v>
          </cell>
          <cell r="K2716" t="str">
            <v>fertilizer enhancer</v>
          </cell>
        </row>
        <row r="2717">
          <cell r="E2717" t="str">
            <v>Trident (250 gal)</v>
          </cell>
          <cell r="F2717" t="str">
            <v>Gal</v>
          </cell>
          <cell r="G2717" t="str">
            <v>250 gal tote (1x250)</v>
          </cell>
          <cell r="H2717">
            <v>113.48399999999999</v>
          </cell>
          <cell r="J2717">
            <v>45839</v>
          </cell>
          <cell r="K2717" t="str">
            <v>fertilizer enhancer</v>
          </cell>
        </row>
        <row r="2718">
          <cell r="E2718" t="str">
            <v>Trident (250 gal)</v>
          </cell>
          <cell r="F2718" t="str">
            <v>Gal</v>
          </cell>
          <cell r="G2718" t="str">
            <v>250 gal tote (1x250)</v>
          </cell>
          <cell r="H2718">
            <v>163</v>
          </cell>
          <cell r="J2718">
            <v>45658</v>
          </cell>
          <cell r="K2718" t="str">
            <v>fertilizer enhancer</v>
          </cell>
        </row>
        <row r="2719">
          <cell r="E2719" t="str">
            <v>Trident (bulk)</v>
          </cell>
          <cell r="F2719" t="str">
            <v>Gal</v>
          </cell>
          <cell r="G2719" t="str">
            <v>bulk</v>
          </cell>
          <cell r="H2719">
            <v>99.574999999999989</v>
          </cell>
          <cell r="I2719">
            <v>120.93</v>
          </cell>
          <cell r="J2719">
            <v>45809</v>
          </cell>
          <cell r="K2719" t="str">
            <v>fertilizer enhancer</v>
          </cell>
        </row>
        <row r="2720">
          <cell r="E2720" t="str">
            <v>Trident (bulk)</v>
          </cell>
          <cell r="F2720" t="str">
            <v>Gal</v>
          </cell>
          <cell r="G2720" t="str">
            <v>bulk</v>
          </cell>
          <cell r="H2720">
            <v>99.574999999999989</v>
          </cell>
          <cell r="I2720">
            <v>120.925</v>
          </cell>
          <cell r="J2720">
            <v>45809</v>
          </cell>
          <cell r="K2720" t="str">
            <v>fertilizer enhancer</v>
          </cell>
        </row>
        <row r="2721">
          <cell r="E2721" t="str">
            <v>Trident (bulk)</v>
          </cell>
          <cell r="F2721" t="str">
            <v>Gal</v>
          </cell>
          <cell r="G2721" t="str">
            <v>bulk</v>
          </cell>
          <cell r="H2721">
            <v>99.574999999999989</v>
          </cell>
          <cell r="I2721">
            <v>120.925</v>
          </cell>
          <cell r="J2721">
            <v>45809</v>
          </cell>
          <cell r="K2721" t="str">
            <v>fertilizer enhancer</v>
          </cell>
        </row>
        <row r="2722">
          <cell r="E2722" t="str">
            <v>Trident (bulk)</v>
          </cell>
          <cell r="F2722" t="str">
            <v>Gal</v>
          </cell>
          <cell r="G2722" t="str">
            <v>bulk</v>
          </cell>
          <cell r="H2722">
            <v>107.541</v>
          </cell>
          <cell r="I2722">
            <v>120.93</v>
          </cell>
          <cell r="J2722">
            <v>45809</v>
          </cell>
          <cell r="K2722" t="str">
            <v>fertilizer enhancer</v>
          </cell>
        </row>
        <row r="2723">
          <cell r="E2723" t="str">
            <v>Trident (bulk)</v>
          </cell>
          <cell r="F2723" t="str">
            <v>Gal</v>
          </cell>
          <cell r="G2723" t="str">
            <v>bulk</v>
          </cell>
          <cell r="H2723">
            <v>99.574999999999989</v>
          </cell>
          <cell r="I2723">
            <v>120.925</v>
          </cell>
          <cell r="J2723">
            <v>45809</v>
          </cell>
          <cell r="K2723" t="str">
            <v>fertilizer enhancer</v>
          </cell>
        </row>
        <row r="2724">
          <cell r="E2724" t="str">
            <v>Trident (bulk)</v>
          </cell>
          <cell r="F2724" t="str">
            <v>Gal</v>
          </cell>
          <cell r="G2724" t="str">
            <v>bulk</v>
          </cell>
          <cell r="H2724">
            <v>111.524</v>
          </cell>
          <cell r="J2724">
            <v>45809</v>
          </cell>
          <cell r="K2724" t="str">
            <v>fertilizer enhancer</v>
          </cell>
        </row>
        <row r="2725">
          <cell r="E2725" t="str">
            <v>Trident (bulk)</v>
          </cell>
          <cell r="F2725" t="str">
            <v>Gal</v>
          </cell>
          <cell r="G2725" t="str">
            <v>bulk</v>
          </cell>
          <cell r="H2725">
            <v>111.524</v>
          </cell>
          <cell r="I2725">
            <v>120.925</v>
          </cell>
          <cell r="J2725">
            <v>45809</v>
          </cell>
          <cell r="K2725" t="str">
            <v>fertilizer enhancer</v>
          </cell>
        </row>
        <row r="2726">
          <cell r="E2726" t="str">
            <v>Trident (bulk)</v>
          </cell>
          <cell r="F2726" t="str">
            <v>Gal</v>
          </cell>
          <cell r="G2726" t="str">
            <v>bulk</v>
          </cell>
          <cell r="H2726">
            <v>111.524</v>
          </cell>
          <cell r="J2726">
            <v>45809</v>
          </cell>
          <cell r="K2726" t="str">
            <v>fertilizer enhancer</v>
          </cell>
        </row>
        <row r="2727">
          <cell r="E2727" t="str">
            <v>Trident (bulk)</v>
          </cell>
          <cell r="F2727" t="str">
            <v>Gal</v>
          </cell>
          <cell r="G2727" t="str">
            <v>bulk</v>
          </cell>
          <cell r="H2727">
            <v>111.524</v>
          </cell>
          <cell r="J2727">
            <v>45809</v>
          </cell>
          <cell r="K2727" t="str">
            <v>fertilizer enhancer</v>
          </cell>
        </row>
        <row r="2728">
          <cell r="E2728" t="str">
            <v>Trident (bulk)</v>
          </cell>
          <cell r="F2728" t="str">
            <v>Gal</v>
          </cell>
          <cell r="G2728" t="str">
            <v>bulk</v>
          </cell>
          <cell r="H2728">
            <v>111.524</v>
          </cell>
          <cell r="J2728">
            <v>45809</v>
          </cell>
          <cell r="K2728" t="str">
            <v>fertilizer enhancer</v>
          </cell>
        </row>
        <row r="2729">
          <cell r="E2729" t="str">
            <v>Trident (bulk)</v>
          </cell>
          <cell r="F2729" t="str">
            <v>Gal</v>
          </cell>
          <cell r="G2729" t="str">
            <v>bulk</v>
          </cell>
          <cell r="H2729">
            <v>99.574999999999989</v>
          </cell>
          <cell r="I2729">
            <v>120.925</v>
          </cell>
          <cell r="J2729">
            <v>45809</v>
          </cell>
          <cell r="K2729" t="str">
            <v>fertilizer enhancer</v>
          </cell>
        </row>
        <row r="2730">
          <cell r="E2730" t="str">
            <v>Trident (bulk)</v>
          </cell>
          <cell r="F2730" t="str">
            <v>Gal</v>
          </cell>
          <cell r="G2730" t="str">
            <v>bulk</v>
          </cell>
          <cell r="H2730">
            <v>99.58</v>
          </cell>
          <cell r="I2730">
            <v>120.925</v>
          </cell>
          <cell r="J2730">
            <v>45809</v>
          </cell>
          <cell r="K2730" t="str">
            <v>fertilizer enhancer</v>
          </cell>
        </row>
        <row r="2731">
          <cell r="E2731" t="str">
            <v>Trident (bulk)</v>
          </cell>
          <cell r="F2731" t="str">
            <v>Gal</v>
          </cell>
          <cell r="G2731" t="str">
            <v>bulk</v>
          </cell>
          <cell r="H2731">
            <v>142.25</v>
          </cell>
          <cell r="J2731">
            <v>45689</v>
          </cell>
          <cell r="K2731" t="str">
            <v>fertilizer enhancer</v>
          </cell>
        </row>
        <row r="2732">
          <cell r="E2732" t="str">
            <v>Trident (bulk)</v>
          </cell>
          <cell r="F2732" t="str">
            <v>Gal</v>
          </cell>
          <cell r="G2732" t="str">
            <v>bulk</v>
          </cell>
          <cell r="H2732">
            <v>142.25</v>
          </cell>
          <cell r="J2732">
            <v>45689</v>
          </cell>
          <cell r="K2732" t="str">
            <v>fertilizer enhancer</v>
          </cell>
        </row>
        <row r="2733">
          <cell r="E2733" t="str">
            <v>Trident (bulk)</v>
          </cell>
          <cell r="F2733" t="str">
            <v>Gal</v>
          </cell>
          <cell r="G2733" t="str">
            <v>bulk</v>
          </cell>
          <cell r="H2733">
            <v>111.524</v>
          </cell>
          <cell r="J2733">
            <v>45839</v>
          </cell>
          <cell r="K2733" t="str">
            <v>fertilizer enhancer</v>
          </cell>
        </row>
        <row r="2734">
          <cell r="E2734" t="str">
            <v>Trident (bulk)</v>
          </cell>
          <cell r="F2734" t="str">
            <v>Gal</v>
          </cell>
          <cell r="G2734" t="str">
            <v>bulk</v>
          </cell>
          <cell r="H2734">
            <v>158</v>
          </cell>
          <cell r="J2734">
            <v>45658</v>
          </cell>
          <cell r="K2734" t="str">
            <v>fertilizer enhancer</v>
          </cell>
        </row>
        <row r="2735">
          <cell r="E2735" t="str">
            <v>Trident G (2.5 gal)</v>
          </cell>
          <cell r="F2735" t="str">
            <v>Gal</v>
          </cell>
          <cell r="G2735" t="str">
            <v>180 gal plt (36 cs x (2x2.5))</v>
          </cell>
          <cell r="H2735">
            <v>102.89999999999999</v>
          </cell>
          <cell r="I2735">
            <v>128.80000000000001</v>
          </cell>
          <cell r="J2735">
            <v>45809</v>
          </cell>
          <cell r="K2735" t="str">
            <v>fertilizer enhancer</v>
          </cell>
        </row>
        <row r="2736">
          <cell r="E2736" t="str">
            <v>Trident G (2.5 gal)</v>
          </cell>
          <cell r="F2736" t="str">
            <v>Gal</v>
          </cell>
          <cell r="G2736" t="str">
            <v>180 gal plt (36 cs x (2x2.5))</v>
          </cell>
          <cell r="H2736">
            <v>102.89999999999999</v>
          </cell>
          <cell r="I2736">
            <v>128.79999999999998</v>
          </cell>
          <cell r="J2736">
            <v>45809</v>
          </cell>
          <cell r="K2736" t="str">
            <v>fertilizer enhancer</v>
          </cell>
        </row>
        <row r="2737">
          <cell r="E2737" t="str">
            <v>Trident G (2.5 gal)</v>
          </cell>
          <cell r="F2737" t="str">
            <v>Gal</v>
          </cell>
          <cell r="G2737" t="str">
            <v>180 gal plt (36 cs x (2x2.5))</v>
          </cell>
          <cell r="H2737">
            <v>102.89999999999999</v>
          </cell>
          <cell r="I2737">
            <v>128.79999999999998</v>
          </cell>
          <cell r="J2737">
            <v>45809</v>
          </cell>
          <cell r="K2737" t="str">
            <v>fertilizer enhancer</v>
          </cell>
        </row>
        <row r="2738">
          <cell r="E2738" t="str">
            <v>Trident G (2.5 gal)</v>
          </cell>
          <cell r="F2738" t="str">
            <v>Gal</v>
          </cell>
          <cell r="G2738" t="str">
            <v>180 gal plt (36 cs x (2x2.5))</v>
          </cell>
          <cell r="H2738">
            <v>111.13200000000001</v>
          </cell>
          <cell r="I2738">
            <v>128.80000000000001</v>
          </cell>
          <cell r="J2738">
            <v>45809</v>
          </cell>
          <cell r="K2738" t="str">
            <v>fertilizer enhancer</v>
          </cell>
        </row>
        <row r="2739">
          <cell r="E2739" t="str">
            <v>Trident G (2.5 gal)</v>
          </cell>
          <cell r="F2739" t="str">
            <v>Gal</v>
          </cell>
          <cell r="G2739" t="str">
            <v>180 gal plt (36 cs x (2x2.5))</v>
          </cell>
          <cell r="H2739">
            <v>102.89999999999999</v>
          </cell>
          <cell r="I2739">
            <v>128.79999999999998</v>
          </cell>
          <cell r="J2739">
            <v>45809</v>
          </cell>
          <cell r="K2739" t="str">
            <v>fertilizer enhancer</v>
          </cell>
        </row>
        <row r="2740">
          <cell r="E2740" t="str">
            <v>Trident G (2.5 gal)</v>
          </cell>
          <cell r="F2740" t="str">
            <v>Gal</v>
          </cell>
          <cell r="G2740" t="str">
            <v>180 gal plt (36 cs x (2x2.5))</v>
          </cell>
          <cell r="H2740">
            <v>115.248</v>
          </cell>
          <cell r="J2740">
            <v>45809</v>
          </cell>
          <cell r="K2740" t="str">
            <v>fertilizer enhancer</v>
          </cell>
        </row>
        <row r="2741">
          <cell r="E2741" t="str">
            <v>Trident G (2.5 gal)</v>
          </cell>
          <cell r="F2741" t="str">
            <v>Gal</v>
          </cell>
          <cell r="G2741" t="str">
            <v>180 gal plt (36 cs x (2x2.5))</v>
          </cell>
          <cell r="H2741">
            <v>115.248</v>
          </cell>
          <cell r="I2741">
            <v>128.79999999999998</v>
          </cell>
          <cell r="J2741">
            <v>45809</v>
          </cell>
          <cell r="K2741" t="str">
            <v>fertilizer enhancer</v>
          </cell>
        </row>
        <row r="2742">
          <cell r="E2742" t="str">
            <v>Trident G (2.5 gal)</v>
          </cell>
          <cell r="F2742" t="str">
            <v>Gal</v>
          </cell>
          <cell r="G2742" t="str">
            <v>180 gal plt (36 cs x (2x2.5))</v>
          </cell>
          <cell r="H2742">
            <v>122.36</v>
          </cell>
          <cell r="J2742">
            <v>45838</v>
          </cell>
          <cell r="K2742" t="str">
            <v>fertilizer enhancer</v>
          </cell>
        </row>
        <row r="2743">
          <cell r="E2743" t="str">
            <v>Trident G (2.5 gal)</v>
          </cell>
          <cell r="F2743" t="str">
            <v>Gal</v>
          </cell>
          <cell r="G2743" t="str">
            <v>180 gal plt (36 cs x (2x2.5))</v>
          </cell>
          <cell r="H2743">
            <v>115.248</v>
          </cell>
          <cell r="J2743">
            <v>45809</v>
          </cell>
          <cell r="K2743" t="str">
            <v>fertilizer enhancer</v>
          </cell>
        </row>
        <row r="2744">
          <cell r="E2744" t="str">
            <v>Trident G (2.5 gal)</v>
          </cell>
          <cell r="F2744" t="str">
            <v>Gal</v>
          </cell>
          <cell r="G2744" t="str">
            <v>180 gal plt (36 cs x (2x2.5))</v>
          </cell>
          <cell r="H2744">
            <v>115.248</v>
          </cell>
          <cell r="J2744">
            <v>45809</v>
          </cell>
          <cell r="K2744" t="str">
            <v>fertilizer enhancer</v>
          </cell>
        </row>
        <row r="2745">
          <cell r="E2745" t="str">
            <v>Trident G (2.5 gal)</v>
          </cell>
          <cell r="F2745" t="str">
            <v>Gal</v>
          </cell>
          <cell r="G2745" t="str">
            <v>180 gal plt (36 cs x (2x2.5))</v>
          </cell>
          <cell r="H2745">
            <v>115.248</v>
          </cell>
          <cell r="J2745">
            <v>45809</v>
          </cell>
          <cell r="K2745" t="str">
            <v>fertilizer enhancer</v>
          </cell>
        </row>
        <row r="2746">
          <cell r="E2746" t="str">
            <v>Trident G (2.5 gal)</v>
          </cell>
          <cell r="F2746" t="str">
            <v>Gal</v>
          </cell>
          <cell r="G2746" t="str">
            <v>180 gal plt (36 cs x (2x2.5))</v>
          </cell>
          <cell r="H2746">
            <v>102.89999999999999</v>
          </cell>
          <cell r="I2746">
            <v>128.79999999999998</v>
          </cell>
          <cell r="J2746">
            <v>45809</v>
          </cell>
          <cell r="K2746" t="str">
            <v>fertilizer enhancer</v>
          </cell>
        </row>
        <row r="2747">
          <cell r="E2747" t="str">
            <v>Trident G (2.5 gal)</v>
          </cell>
          <cell r="F2747" t="str">
            <v>Gal</v>
          </cell>
          <cell r="G2747" t="str">
            <v>180 gal plt (36 cs x (2x2.5))</v>
          </cell>
          <cell r="H2747">
            <v>102.9</v>
          </cell>
          <cell r="I2747">
            <v>128.79999999999998</v>
          </cell>
          <cell r="J2747">
            <v>45809</v>
          </cell>
          <cell r="K2747" t="str">
            <v>fertilizer enhancer</v>
          </cell>
        </row>
        <row r="2748">
          <cell r="E2748" t="str">
            <v>Trident G (2.5 gal)</v>
          </cell>
          <cell r="F2748" t="str">
            <v>Gal</v>
          </cell>
          <cell r="G2748" t="str">
            <v>180 gal plt (36 cs x (2x2.5))</v>
          </cell>
          <cell r="H2748">
            <v>147</v>
          </cell>
          <cell r="J2748">
            <v>45689</v>
          </cell>
          <cell r="K2748" t="str">
            <v>fertilizer enhancer</v>
          </cell>
        </row>
        <row r="2749">
          <cell r="E2749" t="str">
            <v>Trident G (2.5 gal)</v>
          </cell>
          <cell r="F2749" t="str">
            <v>Gal</v>
          </cell>
          <cell r="G2749" t="str">
            <v>180 gal plt (36 cs x (2x2.5))</v>
          </cell>
          <cell r="H2749">
            <v>147</v>
          </cell>
          <cell r="J2749">
            <v>45689</v>
          </cell>
          <cell r="K2749" t="str">
            <v>fertilizer enhancer</v>
          </cell>
        </row>
        <row r="2750">
          <cell r="E2750" t="str">
            <v>Trident G (2.5 gal)</v>
          </cell>
          <cell r="F2750" t="str">
            <v>Gal</v>
          </cell>
          <cell r="G2750" t="str">
            <v>180 gal plt (36 cs x (2x2.5))</v>
          </cell>
          <cell r="H2750">
            <v>115.248</v>
          </cell>
          <cell r="J2750">
            <v>45839</v>
          </cell>
          <cell r="K2750" t="str">
            <v>fertilizer enhancer</v>
          </cell>
        </row>
        <row r="2751">
          <cell r="E2751" t="str">
            <v>Trident G (2.5 gal)</v>
          </cell>
          <cell r="F2751" t="str">
            <v>Gal</v>
          </cell>
          <cell r="G2751" t="str">
            <v>180 gal plt (36 cs x (2x2.5))</v>
          </cell>
          <cell r="H2751">
            <v>166</v>
          </cell>
          <cell r="J2751">
            <v>45658</v>
          </cell>
          <cell r="K2751" t="str">
            <v>fertilizer enhancer</v>
          </cell>
        </row>
        <row r="2752">
          <cell r="E2752" t="str">
            <v>Trident G (250 gal)</v>
          </cell>
          <cell r="F2752" t="str">
            <v>Gal</v>
          </cell>
          <cell r="G2752" t="str">
            <v>250 gal tote (1x250)</v>
          </cell>
          <cell r="H2752">
            <v>101.32499999999999</v>
          </cell>
          <cell r="I2752">
            <v>126.87499999999999</v>
          </cell>
          <cell r="J2752">
            <v>45809</v>
          </cell>
          <cell r="K2752" t="str">
            <v>fertilizer enhancer</v>
          </cell>
        </row>
        <row r="2753">
          <cell r="E2753" t="str">
            <v>Trident G (250 gal)</v>
          </cell>
          <cell r="F2753" t="str">
            <v>Gal</v>
          </cell>
          <cell r="G2753" t="str">
            <v>250 gal tote (1x250)</v>
          </cell>
          <cell r="H2753">
            <v>101.32499999999999</v>
          </cell>
          <cell r="I2753">
            <v>126.87499999999999</v>
          </cell>
          <cell r="J2753">
            <v>45809</v>
          </cell>
          <cell r="K2753" t="str">
            <v>fertilizer enhancer</v>
          </cell>
        </row>
        <row r="2754">
          <cell r="E2754" t="str">
            <v>Trident G (250 gal)</v>
          </cell>
          <cell r="F2754" t="str">
            <v>Gal</v>
          </cell>
          <cell r="G2754" t="str">
            <v>250 gal tote (1x250)</v>
          </cell>
          <cell r="H2754">
            <v>101.32499999999999</v>
          </cell>
          <cell r="I2754">
            <v>126.87499999999999</v>
          </cell>
          <cell r="J2754">
            <v>45809</v>
          </cell>
          <cell r="K2754" t="str">
            <v>fertilizer enhancer</v>
          </cell>
        </row>
        <row r="2755">
          <cell r="E2755" t="str">
            <v>Trident G (250 gal)</v>
          </cell>
          <cell r="F2755" t="str">
            <v>Gal</v>
          </cell>
          <cell r="G2755" t="str">
            <v>250 gal tote (1x250)</v>
          </cell>
          <cell r="H2755">
            <v>109.431</v>
          </cell>
          <cell r="I2755">
            <v>126.87499999999999</v>
          </cell>
          <cell r="J2755">
            <v>45809</v>
          </cell>
          <cell r="K2755" t="str">
            <v>fertilizer enhancer</v>
          </cell>
        </row>
        <row r="2756">
          <cell r="E2756" t="str">
            <v>Trident G (250 gal)</v>
          </cell>
          <cell r="F2756" t="str">
            <v>Gal</v>
          </cell>
          <cell r="G2756" t="str">
            <v>250 gal tote (1x250)</v>
          </cell>
          <cell r="H2756">
            <v>101.32499999999999</v>
          </cell>
          <cell r="I2756">
            <v>126.87499999999999</v>
          </cell>
          <cell r="J2756">
            <v>45809</v>
          </cell>
          <cell r="K2756" t="str">
            <v>fertilizer enhancer</v>
          </cell>
        </row>
        <row r="2757">
          <cell r="E2757" t="str">
            <v>Trident G (250 gal)</v>
          </cell>
          <cell r="F2757" t="str">
            <v>Gal</v>
          </cell>
          <cell r="G2757" t="str">
            <v>250 gal tote (1x250)</v>
          </cell>
          <cell r="H2757">
            <v>113.48399999999999</v>
          </cell>
          <cell r="J2757">
            <v>45809</v>
          </cell>
          <cell r="K2757" t="str">
            <v>fertilizer enhancer</v>
          </cell>
        </row>
        <row r="2758">
          <cell r="E2758" t="str">
            <v>Trident G (250 gal)</v>
          </cell>
          <cell r="F2758" t="str">
            <v>Gal</v>
          </cell>
          <cell r="G2758" t="str">
            <v>250 gal tote (1x250)</v>
          </cell>
          <cell r="H2758">
            <v>113.48399999999999</v>
          </cell>
          <cell r="I2758">
            <v>126.87499999999999</v>
          </cell>
          <cell r="J2758">
            <v>45809</v>
          </cell>
          <cell r="K2758" t="str">
            <v>fertilizer enhancer</v>
          </cell>
        </row>
        <row r="2759">
          <cell r="E2759" t="str">
            <v>Trident G (250 gal)</v>
          </cell>
          <cell r="F2759" t="str">
            <v>Gal</v>
          </cell>
          <cell r="G2759" t="str">
            <v>250 gal tote (1x250)</v>
          </cell>
          <cell r="H2759">
            <v>120.52</v>
          </cell>
          <cell r="J2759">
            <v>45839</v>
          </cell>
          <cell r="K2759" t="str">
            <v>fertilizer enhancer</v>
          </cell>
        </row>
        <row r="2760">
          <cell r="E2760" t="str">
            <v>Trident G (250 gal)</v>
          </cell>
          <cell r="F2760" t="str">
            <v>Gal</v>
          </cell>
          <cell r="G2760" t="str">
            <v>250 gal tote (1x250)</v>
          </cell>
          <cell r="H2760">
            <v>113.48399999999999</v>
          </cell>
          <cell r="J2760">
            <v>45809</v>
          </cell>
          <cell r="K2760" t="str">
            <v>fertilizer enhancer</v>
          </cell>
        </row>
        <row r="2761">
          <cell r="E2761" t="str">
            <v>Trident G (250 gal)</v>
          </cell>
          <cell r="F2761" t="str">
            <v>Gal</v>
          </cell>
          <cell r="G2761" t="str">
            <v>250 gal tote (1x250)</v>
          </cell>
          <cell r="H2761">
            <v>113.48399999999999</v>
          </cell>
          <cell r="J2761">
            <v>45809</v>
          </cell>
          <cell r="K2761" t="str">
            <v>fertilizer enhancer</v>
          </cell>
        </row>
        <row r="2762">
          <cell r="E2762" t="str">
            <v>Trident G (250 gal)</v>
          </cell>
          <cell r="F2762" t="str">
            <v>Gal</v>
          </cell>
          <cell r="G2762" t="str">
            <v>250 gal tote (1x250)</v>
          </cell>
          <cell r="H2762">
            <v>113.48399999999999</v>
          </cell>
          <cell r="J2762">
            <v>45809</v>
          </cell>
          <cell r="K2762" t="str">
            <v>fertilizer enhancer</v>
          </cell>
        </row>
        <row r="2763">
          <cell r="E2763" t="str">
            <v>Trident G (250 gal)</v>
          </cell>
          <cell r="F2763" t="str">
            <v>Gal</v>
          </cell>
          <cell r="G2763" t="str">
            <v>250 gal tote (1x250)</v>
          </cell>
          <cell r="H2763">
            <v>101.32499999999999</v>
          </cell>
          <cell r="I2763">
            <v>126.87499999999999</v>
          </cell>
          <cell r="J2763">
            <v>45809</v>
          </cell>
          <cell r="K2763" t="str">
            <v>fertilizer enhancer</v>
          </cell>
        </row>
        <row r="2764">
          <cell r="E2764" t="str">
            <v>Trident G (250 gal)</v>
          </cell>
          <cell r="F2764" t="str">
            <v>Gal</v>
          </cell>
          <cell r="G2764" t="str">
            <v>250 gal tote (1x250)</v>
          </cell>
          <cell r="H2764">
            <v>101.33</v>
          </cell>
          <cell r="I2764">
            <v>126.87499999999999</v>
          </cell>
          <cell r="J2764">
            <v>45809</v>
          </cell>
          <cell r="K2764" t="str">
            <v>fertilizer enhancer</v>
          </cell>
        </row>
        <row r="2765">
          <cell r="E2765" t="str">
            <v>Trident G (250 gal)</v>
          </cell>
          <cell r="F2765" t="str">
            <v>Gal</v>
          </cell>
          <cell r="G2765" t="str">
            <v>250 gal tote (1x250)</v>
          </cell>
          <cell r="H2765">
            <v>144.75</v>
          </cell>
          <cell r="J2765">
            <v>45689</v>
          </cell>
          <cell r="K2765" t="str">
            <v>fertilizer enhancer</v>
          </cell>
        </row>
        <row r="2766">
          <cell r="E2766" t="str">
            <v>Trident G (250 gal)</v>
          </cell>
          <cell r="F2766" t="str">
            <v>Gal</v>
          </cell>
          <cell r="G2766" t="str">
            <v>250 gal tote (1x250)</v>
          </cell>
          <cell r="H2766">
            <v>144.75</v>
          </cell>
          <cell r="J2766">
            <v>45689</v>
          </cell>
          <cell r="K2766" t="str">
            <v>fertilizer enhancer</v>
          </cell>
        </row>
        <row r="2767">
          <cell r="E2767" t="str">
            <v>Trident G (250 gal)</v>
          </cell>
          <cell r="F2767" t="str">
            <v>Gal</v>
          </cell>
          <cell r="G2767" t="str">
            <v>250 gal tote (1x250)</v>
          </cell>
          <cell r="H2767">
            <v>113.48399999999999</v>
          </cell>
          <cell r="J2767">
            <v>45839</v>
          </cell>
          <cell r="K2767" t="str">
            <v>fertilizer enhancer</v>
          </cell>
        </row>
        <row r="2768">
          <cell r="E2768" t="str">
            <v>Trident G (250 gal)</v>
          </cell>
          <cell r="F2768" t="str">
            <v>Gal</v>
          </cell>
          <cell r="G2768" t="str">
            <v>250 gal tote (1x250)</v>
          </cell>
          <cell r="H2768">
            <v>163</v>
          </cell>
          <cell r="J2768">
            <v>45658</v>
          </cell>
          <cell r="K2768" t="str">
            <v>fertilizer enhancer</v>
          </cell>
        </row>
        <row r="2769">
          <cell r="E2769" t="str">
            <v>Trident G (bulk)</v>
          </cell>
          <cell r="F2769" t="str">
            <v>Gal</v>
          </cell>
          <cell r="G2769" t="str">
            <v>bulk</v>
          </cell>
          <cell r="H2769">
            <v>99.574999999999989</v>
          </cell>
          <cell r="I2769">
            <v>120.925</v>
          </cell>
          <cell r="J2769">
            <v>45809</v>
          </cell>
          <cell r="K2769" t="str">
            <v>fertilizer enhancer</v>
          </cell>
        </row>
        <row r="2770">
          <cell r="E2770" t="str">
            <v>Trident G (bulk)</v>
          </cell>
          <cell r="F2770" t="str">
            <v>Gal</v>
          </cell>
          <cell r="G2770" t="str">
            <v>bulk</v>
          </cell>
          <cell r="H2770">
            <v>99.574999999999989</v>
          </cell>
          <cell r="I2770">
            <v>120.925</v>
          </cell>
          <cell r="J2770">
            <v>45809</v>
          </cell>
          <cell r="K2770" t="str">
            <v>fertilizer enhancer</v>
          </cell>
        </row>
        <row r="2771">
          <cell r="E2771" t="str">
            <v>Trident G (bulk)</v>
          </cell>
          <cell r="F2771" t="str">
            <v>Gal</v>
          </cell>
          <cell r="G2771" t="str">
            <v>bulk</v>
          </cell>
          <cell r="H2771">
            <v>99.574999999999989</v>
          </cell>
          <cell r="I2771">
            <v>120.925</v>
          </cell>
          <cell r="J2771">
            <v>45809</v>
          </cell>
          <cell r="K2771" t="str">
            <v>fertilizer enhancer</v>
          </cell>
        </row>
        <row r="2772">
          <cell r="E2772" t="str">
            <v>Trident G (bulk)</v>
          </cell>
          <cell r="F2772" t="str">
            <v>Gal</v>
          </cell>
          <cell r="G2772" t="str">
            <v>bulk</v>
          </cell>
          <cell r="H2772">
            <v>107.541</v>
          </cell>
          <cell r="I2772">
            <v>120.925</v>
          </cell>
          <cell r="J2772">
            <v>45809</v>
          </cell>
          <cell r="K2772" t="str">
            <v>fertilizer enhancer</v>
          </cell>
        </row>
        <row r="2773">
          <cell r="E2773" t="str">
            <v>Trident G (bulk)</v>
          </cell>
          <cell r="F2773" t="str">
            <v>Gal</v>
          </cell>
          <cell r="G2773" t="str">
            <v>bulk</v>
          </cell>
          <cell r="H2773">
            <v>99.574999999999989</v>
          </cell>
          <cell r="I2773">
            <v>120.925</v>
          </cell>
          <cell r="J2773">
            <v>45809</v>
          </cell>
          <cell r="K2773" t="str">
            <v>fertilizer enhancer</v>
          </cell>
        </row>
        <row r="2774">
          <cell r="E2774" t="str">
            <v>Trident G (bulk)</v>
          </cell>
          <cell r="F2774" t="str">
            <v>Gal</v>
          </cell>
          <cell r="G2774" t="str">
            <v>bulk</v>
          </cell>
          <cell r="H2774">
            <v>111.524</v>
          </cell>
          <cell r="J2774">
            <v>45809</v>
          </cell>
          <cell r="K2774" t="str">
            <v>fertilizer enhancer</v>
          </cell>
        </row>
        <row r="2775">
          <cell r="E2775" t="str">
            <v>Trident G (bulk)</v>
          </cell>
          <cell r="F2775" t="str">
            <v>Gal</v>
          </cell>
          <cell r="G2775" t="str">
            <v>bulk</v>
          </cell>
          <cell r="H2775">
            <v>111.524</v>
          </cell>
          <cell r="I2775">
            <v>120.925</v>
          </cell>
          <cell r="J2775">
            <v>45809</v>
          </cell>
          <cell r="K2775" t="str">
            <v>fertilizer enhancer</v>
          </cell>
        </row>
        <row r="2776">
          <cell r="E2776" t="str">
            <v>Trident G (bulk)</v>
          </cell>
          <cell r="F2776" t="str">
            <v>Gal</v>
          </cell>
          <cell r="G2776" t="str">
            <v>bulk</v>
          </cell>
          <cell r="H2776">
            <v>114.88</v>
          </cell>
          <cell r="J2776">
            <v>45840</v>
          </cell>
          <cell r="K2776" t="str">
            <v>fertilizer enhancer</v>
          </cell>
        </row>
        <row r="2777">
          <cell r="E2777" t="str">
            <v>Trident G (bulk)</v>
          </cell>
          <cell r="F2777" t="str">
            <v>Gal</v>
          </cell>
          <cell r="G2777" t="str">
            <v>bulk</v>
          </cell>
          <cell r="H2777">
            <v>111.524</v>
          </cell>
          <cell r="J2777">
            <v>45809</v>
          </cell>
          <cell r="K2777" t="str">
            <v>fertilizer enhancer</v>
          </cell>
        </row>
        <row r="2778">
          <cell r="E2778" t="str">
            <v>Trident G (bulk)</v>
          </cell>
          <cell r="F2778" t="str">
            <v>Gal</v>
          </cell>
          <cell r="G2778" t="str">
            <v>bulk</v>
          </cell>
          <cell r="H2778">
            <v>111.524</v>
          </cell>
          <cell r="J2778">
            <v>45809</v>
          </cell>
          <cell r="K2778" t="str">
            <v>fertilizer enhancer</v>
          </cell>
        </row>
        <row r="2779">
          <cell r="E2779" t="str">
            <v>Trident G (bulk)</v>
          </cell>
          <cell r="F2779" t="str">
            <v>Gal</v>
          </cell>
          <cell r="G2779" t="str">
            <v>bulk</v>
          </cell>
          <cell r="H2779">
            <v>111.524</v>
          </cell>
          <cell r="J2779">
            <v>45809</v>
          </cell>
          <cell r="K2779" t="str">
            <v>fertilizer enhancer</v>
          </cell>
        </row>
        <row r="2780">
          <cell r="E2780" t="str">
            <v>Trident G (bulk)</v>
          </cell>
          <cell r="F2780" t="str">
            <v>Gal</v>
          </cell>
          <cell r="G2780" t="str">
            <v>bulk</v>
          </cell>
          <cell r="H2780">
            <v>99.574999999999989</v>
          </cell>
          <cell r="I2780">
            <v>120.925</v>
          </cell>
          <cell r="J2780">
            <v>45809</v>
          </cell>
          <cell r="K2780" t="str">
            <v>fertilizer enhancer</v>
          </cell>
        </row>
        <row r="2781">
          <cell r="E2781" t="str">
            <v>Trident G (bulk)</v>
          </cell>
          <cell r="F2781" t="str">
            <v>Gal</v>
          </cell>
          <cell r="G2781" t="str">
            <v>bulk</v>
          </cell>
          <cell r="H2781">
            <v>99.58</v>
          </cell>
          <cell r="I2781">
            <v>120.925</v>
          </cell>
          <cell r="J2781">
            <v>45809</v>
          </cell>
          <cell r="K2781" t="str">
            <v>fertilizer enhancer</v>
          </cell>
        </row>
        <row r="2782">
          <cell r="E2782" t="str">
            <v>Trident G (bulk)</v>
          </cell>
          <cell r="F2782" t="str">
            <v>Gal</v>
          </cell>
          <cell r="G2782" t="str">
            <v>bulk</v>
          </cell>
          <cell r="H2782">
            <v>142.25</v>
          </cell>
          <cell r="J2782">
            <v>45689</v>
          </cell>
          <cell r="K2782" t="str">
            <v>fertilizer enhancer</v>
          </cell>
        </row>
        <row r="2783">
          <cell r="E2783" t="str">
            <v>Trident G (bulk)</v>
          </cell>
          <cell r="F2783" t="str">
            <v>Gal</v>
          </cell>
          <cell r="G2783" t="str">
            <v>bulk</v>
          </cell>
          <cell r="H2783">
            <v>142.25</v>
          </cell>
          <cell r="J2783">
            <v>45689</v>
          </cell>
          <cell r="K2783" t="str">
            <v>fertilizer enhancer</v>
          </cell>
        </row>
        <row r="2784">
          <cell r="E2784" t="str">
            <v>Trident G (bulk)</v>
          </cell>
          <cell r="F2784" t="str">
            <v>Gal</v>
          </cell>
          <cell r="G2784" t="str">
            <v>bulk</v>
          </cell>
          <cell r="H2784">
            <v>111.524</v>
          </cell>
          <cell r="J2784">
            <v>45839</v>
          </cell>
          <cell r="K2784" t="str">
            <v>fertilizer enhancer</v>
          </cell>
        </row>
        <row r="2785">
          <cell r="E2785" t="str">
            <v>Trident G (bulk)</v>
          </cell>
          <cell r="F2785" t="str">
            <v>Gal</v>
          </cell>
          <cell r="G2785" t="str">
            <v>bulk</v>
          </cell>
          <cell r="H2785">
            <v>158</v>
          </cell>
          <cell r="J2785">
            <v>45658</v>
          </cell>
          <cell r="K2785" t="str">
            <v>fertilizer enhancer</v>
          </cell>
        </row>
        <row r="2786">
          <cell r="E2786" t="str">
            <v>Trident N (2.5 gal)</v>
          </cell>
          <cell r="F2786" t="str">
            <v>Gal</v>
          </cell>
          <cell r="G2786" t="str">
            <v>180 gal plt (36 cs x (2x2.5))</v>
          </cell>
          <cell r="H2786">
            <v>86.8</v>
          </cell>
          <cell r="I2786">
            <v>108.5</v>
          </cell>
          <cell r="J2786">
            <v>45809</v>
          </cell>
          <cell r="K2786" t="str">
            <v>fertilizer enhancer</v>
          </cell>
        </row>
        <row r="2787">
          <cell r="E2787" t="str">
            <v>Trident N (2.5 gal)</v>
          </cell>
          <cell r="F2787" t="str">
            <v>Gal</v>
          </cell>
          <cell r="G2787" t="str">
            <v>180 gal plt (36 cs x (2x2.5))</v>
          </cell>
          <cell r="H2787">
            <v>86.8</v>
          </cell>
          <cell r="I2787">
            <v>108.5</v>
          </cell>
          <cell r="J2787">
            <v>45809</v>
          </cell>
          <cell r="K2787" t="str">
            <v>fertilizer enhancer</v>
          </cell>
        </row>
        <row r="2788">
          <cell r="E2788" t="str">
            <v>Trident N (2.5 gal)</v>
          </cell>
          <cell r="F2788" t="str">
            <v>Gal</v>
          </cell>
          <cell r="G2788" t="str">
            <v>180 gal plt (36 cs x (2x2.5))</v>
          </cell>
          <cell r="H2788">
            <v>86.8</v>
          </cell>
          <cell r="I2788">
            <v>108.5</v>
          </cell>
          <cell r="J2788">
            <v>45809</v>
          </cell>
          <cell r="K2788" t="str">
            <v>fertilizer enhancer</v>
          </cell>
        </row>
        <row r="2789">
          <cell r="E2789" t="str">
            <v>Trident N (2.5 gal)</v>
          </cell>
          <cell r="F2789" t="str">
            <v>Gal</v>
          </cell>
          <cell r="G2789" t="str">
            <v>180 gal plt (36 cs x (2x2.5))</v>
          </cell>
          <cell r="H2789">
            <v>93.744</v>
          </cell>
          <cell r="I2789">
            <v>108.5</v>
          </cell>
          <cell r="J2789">
            <v>45809</v>
          </cell>
          <cell r="K2789" t="str">
            <v>fertilizer enhancer</v>
          </cell>
        </row>
        <row r="2790">
          <cell r="E2790" t="str">
            <v>Trident N (2.5 gal)</v>
          </cell>
          <cell r="F2790" t="str">
            <v>Gal</v>
          </cell>
          <cell r="G2790" t="str">
            <v>180 gal plt (36 cs x (2x2.5))</v>
          </cell>
          <cell r="H2790">
            <v>86.8</v>
          </cell>
          <cell r="I2790">
            <v>108.5</v>
          </cell>
          <cell r="J2790">
            <v>45809</v>
          </cell>
          <cell r="K2790" t="str">
            <v>fertilizer enhancer</v>
          </cell>
        </row>
        <row r="2791">
          <cell r="E2791" t="str">
            <v>Trident N (2.5 gal)</v>
          </cell>
          <cell r="F2791" t="str">
            <v>Gal</v>
          </cell>
          <cell r="G2791" t="str">
            <v>180 gal plt (36 cs x (2x2.5))</v>
          </cell>
          <cell r="H2791">
            <v>97.216000000000008</v>
          </cell>
          <cell r="J2791">
            <v>45809</v>
          </cell>
          <cell r="K2791" t="str">
            <v>fertilizer enhancer</v>
          </cell>
        </row>
        <row r="2792">
          <cell r="E2792" t="str">
            <v>Trident N (2.5 gal)</v>
          </cell>
          <cell r="F2792" t="str">
            <v>Gal</v>
          </cell>
          <cell r="G2792" t="str">
            <v>180 gal plt (36 cs x (2x2.5))</v>
          </cell>
          <cell r="H2792">
            <v>97.216000000000008</v>
          </cell>
          <cell r="I2792">
            <v>108.5</v>
          </cell>
          <cell r="J2792">
            <v>45809</v>
          </cell>
          <cell r="K2792" t="str">
            <v>fertilizer enhancer</v>
          </cell>
        </row>
        <row r="2793">
          <cell r="E2793" t="str">
            <v>Trident N (2.5 gal)</v>
          </cell>
          <cell r="F2793" t="str">
            <v>Gal</v>
          </cell>
          <cell r="G2793" t="str">
            <v>180 gal plt (36 cs x (2x2.5))</v>
          </cell>
          <cell r="H2793">
            <v>97.216000000000008</v>
          </cell>
          <cell r="J2793">
            <v>45809</v>
          </cell>
          <cell r="K2793" t="str">
            <v>fertilizer enhancer</v>
          </cell>
        </row>
        <row r="2794">
          <cell r="E2794" t="str">
            <v>Trident N (2.5 gal)</v>
          </cell>
          <cell r="F2794" t="str">
            <v>Gal</v>
          </cell>
          <cell r="G2794" t="str">
            <v>180 gal plt (36 cs x (2x2.5))</v>
          </cell>
          <cell r="H2794">
            <v>97.216000000000008</v>
          </cell>
          <cell r="J2794">
            <v>45809</v>
          </cell>
          <cell r="K2794" t="str">
            <v>fertilizer enhancer</v>
          </cell>
        </row>
        <row r="2795">
          <cell r="E2795" t="str">
            <v>Trident N (2.5 gal)</v>
          </cell>
          <cell r="F2795" t="str">
            <v>Gal</v>
          </cell>
          <cell r="G2795" t="str">
            <v>180 gal plt (36 cs x (2x2.5))</v>
          </cell>
          <cell r="H2795">
            <v>97.216000000000008</v>
          </cell>
          <cell r="J2795">
            <v>45809</v>
          </cell>
          <cell r="K2795" t="str">
            <v>fertilizer enhancer</v>
          </cell>
        </row>
        <row r="2796">
          <cell r="E2796" t="str">
            <v>Trident N (2.5 gal)</v>
          </cell>
          <cell r="F2796" t="str">
            <v>Gal</v>
          </cell>
          <cell r="G2796" t="str">
            <v>180 gal plt (36 cs x (2x2.5))</v>
          </cell>
          <cell r="H2796">
            <v>86.8</v>
          </cell>
          <cell r="I2796">
            <v>108.5</v>
          </cell>
          <cell r="J2796">
            <v>45809</v>
          </cell>
          <cell r="K2796" t="str">
            <v>fertilizer enhancer</v>
          </cell>
        </row>
        <row r="2797">
          <cell r="E2797" t="str">
            <v>Trident N (2.5 gal)</v>
          </cell>
          <cell r="F2797" t="str">
            <v>Gal</v>
          </cell>
          <cell r="G2797" t="str">
            <v>180 gal plt (36 cs x (2x2.5))</v>
          </cell>
          <cell r="H2797">
            <v>86.8</v>
          </cell>
          <cell r="I2797">
            <v>108.5</v>
          </cell>
          <cell r="J2797">
            <v>45809</v>
          </cell>
          <cell r="K2797" t="str">
            <v>fertilizer enhancer</v>
          </cell>
        </row>
        <row r="2798">
          <cell r="E2798" t="str">
            <v>Trident N (2.5 gal)</v>
          </cell>
          <cell r="F2798" t="str">
            <v>Gal</v>
          </cell>
          <cell r="G2798" t="str">
            <v>180 gal plt (36 cs x (2x2.5))</v>
          </cell>
          <cell r="H2798">
            <v>124</v>
          </cell>
          <cell r="J2798">
            <v>45689</v>
          </cell>
          <cell r="K2798" t="str">
            <v>fertilizer enhancer</v>
          </cell>
        </row>
        <row r="2799">
          <cell r="E2799" t="str">
            <v>Trident N (2.5 gal)</v>
          </cell>
          <cell r="F2799" t="str">
            <v>Gal</v>
          </cell>
          <cell r="G2799" t="str">
            <v>180 gal plt (36 cs x (2x2.5))</v>
          </cell>
          <cell r="H2799">
            <v>124</v>
          </cell>
          <cell r="J2799">
            <v>45689</v>
          </cell>
          <cell r="K2799" t="str">
            <v>fertilizer enhancer</v>
          </cell>
        </row>
        <row r="2800">
          <cell r="E2800" t="str">
            <v>Trident N (2.5 gal)</v>
          </cell>
          <cell r="F2800" t="str">
            <v>Gal</v>
          </cell>
          <cell r="G2800" t="str">
            <v>180 gal plt (36 cs x (2x2.5))</v>
          </cell>
          <cell r="H2800">
            <v>97.216000000000008</v>
          </cell>
          <cell r="J2800">
            <v>45839</v>
          </cell>
          <cell r="K2800" t="str">
            <v>fertilizer enhancer</v>
          </cell>
        </row>
        <row r="2801">
          <cell r="E2801" t="str">
            <v>Trident N (2.5 gal)</v>
          </cell>
          <cell r="F2801" t="str">
            <v>Gal</v>
          </cell>
          <cell r="G2801" t="str">
            <v>180 gal plt (36 cs x (2x2.5))</v>
          </cell>
          <cell r="H2801">
            <v>139.75</v>
          </cell>
          <cell r="J2801">
            <v>45658</v>
          </cell>
          <cell r="K2801" t="str">
            <v>fertilizer enhancer</v>
          </cell>
        </row>
        <row r="2802">
          <cell r="E2802" t="str">
            <v>Trident N (250 gal)</v>
          </cell>
          <cell r="F2802" t="str">
            <v>Gal</v>
          </cell>
          <cell r="G2802" t="str">
            <v>250 gal tote (1x250)</v>
          </cell>
          <cell r="H2802">
            <v>85.05</v>
          </cell>
          <cell r="I2802">
            <v>106.39999999999999</v>
          </cell>
          <cell r="J2802">
            <v>45809</v>
          </cell>
          <cell r="K2802" t="str">
            <v>fertilizer enhancer</v>
          </cell>
        </row>
        <row r="2803">
          <cell r="E2803" t="str">
            <v>Trident N (250 gal)</v>
          </cell>
          <cell r="F2803" t="str">
            <v>Gal</v>
          </cell>
          <cell r="G2803" t="str">
            <v>250 gal tote (1x250)</v>
          </cell>
          <cell r="H2803">
            <v>85.05</v>
          </cell>
          <cell r="I2803">
            <v>106.39999999999999</v>
          </cell>
          <cell r="J2803">
            <v>45809</v>
          </cell>
          <cell r="K2803" t="str">
            <v>fertilizer enhancer</v>
          </cell>
        </row>
        <row r="2804">
          <cell r="E2804" t="str">
            <v>Trident N (250 gal)</v>
          </cell>
          <cell r="F2804" t="str">
            <v>Gal</v>
          </cell>
          <cell r="G2804" t="str">
            <v>250 gal tote (1x250)</v>
          </cell>
          <cell r="H2804">
            <v>85.05</v>
          </cell>
          <cell r="I2804">
            <v>106.39999999999999</v>
          </cell>
          <cell r="J2804">
            <v>45809</v>
          </cell>
          <cell r="K2804" t="str">
            <v>fertilizer enhancer</v>
          </cell>
        </row>
        <row r="2805">
          <cell r="E2805" t="str">
            <v>Trident N (250 gal)</v>
          </cell>
          <cell r="F2805" t="str">
            <v>Gal</v>
          </cell>
          <cell r="G2805" t="str">
            <v>250 gal tote (1x250)</v>
          </cell>
          <cell r="H2805">
            <v>91.853999999999999</v>
          </cell>
          <cell r="I2805">
            <v>106.39999999999999</v>
          </cell>
          <cell r="J2805">
            <v>45809</v>
          </cell>
          <cell r="K2805" t="str">
            <v>fertilizer enhancer</v>
          </cell>
        </row>
        <row r="2806">
          <cell r="E2806" t="str">
            <v>Trident N (250 gal)</v>
          </cell>
          <cell r="F2806" t="str">
            <v>Gal</v>
          </cell>
          <cell r="G2806" t="str">
            <v>250 gal tote (1x250)</v>
          </cell>
          <cell r="H2806">
            <v>85.05</v>
          </cell>
          <cell r="I2806">
            <v>106.39999999999999</v>
          </cell>
          <cell r="J2806">
            <v>45809</v>
          </cell>
          <cell r="K2806" t="str">
            <v>fertilizer enhancer</v>
          </cell>
        </row>
        <row r="2807">
          <cell r="E2807" t="str">
            <v>Trident N (250 gal)</v>
          </cell>
          <cell r="F2807" t="str">
            <v>Gal</v>
          </cell>
          <cell r="G2807" t="str">
            <v>250 gal tote (1x250)</v>
          </cell>
          <cell r="H2807">
            <v>95.256</v>
          </cell>
          <cell r="J2807">
            <v>45809</v>
          </cell>
          <cell r="K2807" t="str">
            <v>fertilizer enhancer</v>
          </cell>
        </row>
        <row r="2808">
          <cell r="E2808" t="str">
            <v>Trident N (250 gal)</v>
          </cell>
          <cell r="F2808" t="str">
            <v>Gal</v>
          </cell>
          <cell r="G2808" t="str">
            <v>250 gal tote (1x250)</v>
          </cell>
          <cell r="H2808">
            <v>95.256</v>
          </cell>
          <cell r="I2808">
            <v>106.39999999999999</v>
          </cell>
          <cell r="J2808">
            <v>45809</v>
          </cell>
          <cell r="K2808" t="str">
            <v>fertilizer enhancer</v>
          </cell>
        </row>
        <row r="2809">
          <cell r="E2809" t="str">
            <v>Trident N (250 gal)</v>
          </cell>
          <cell r="F2809" t="str">
            <v>Gal</v>
          </cell>
          <cell r="G2809" t="str">
            <v>250 gal tote (1x250)</v>
          </cell>
          <cell r="H2809">
            <v>95.256</v>
          </cell>
          <cell r="J2809">
            <v>45809</v>
          </cell>
          <cell r="K2809" t="str">
            <v>fertilizer enhancer</v>
          </cell>
        </row>
        <row r="2810">
          <cell r="E2810" t="str">
            <v>Trident N (250 gal)</v>
          </cell>
          <cell r="F2810" t="str">
            <v>Gal</v>
          </cell>
          <cell r="G2810" t="str">
            <v>250 gal tote (1x250)</v>
          </cell>
          <cell r="H2810">
            <v>95.256</v>
          </cell>
          <cell r="J2810">
            <v>45809</v>
          </cell>
          <cell r="K2810" t="str">
            <v>fertilizer enhancer</v>
          </cell>
        </row>
        <row r="2811">
          <cell r="E2811" t="str">
            <v>Trident N (250 gal)</v>
          </cell>
          <cell r="F2811" t="str">
            <v>Gal</v>
          </cell>
          <cell r="G2811" t="str">
            <v>250 gal tote (1x250)</v>
          </cell>
          <cell r="H2811">
            <v>95.256</v>
          </cell>
          <cell r="J2811">
            <v>45809</v>
          </cell>
          <cell r="K2811" t="str">
            <v>fertilizer enhancer</v>
          </cell>
        </row>
        <row r="2812">
          <cell r="E2812" t="str">
            <v>Trident N (250 gal)</v>
          </cell>
          <cell r="F2812" t="str">
            <v>Gal</v>
          </cell>
          <cell r="G2812" t="str">
            <v>250 gal tote (1x250)</v>
          </cell>
          <cell r="H2812">
            <v>85.05</v>
          </cell>
          <cell r="I2812">
            <v>106.39999999999999</v>
          </cell>
          <cell r="J2812">
            <v>45809</v>
          </cell>
          <cell r="K2812" t="str">
            <v>fertilizer enhancer</v>
          </cell>
        </row>
        <row r="2813">
          <cell r="E2813" t="str">
            <v>Trident N (250 gal)</v>
          </cell>
          <cell r="F2813" t="str">
            <v>Gal</v>
          </cell>
          <cell r="G2813" t="str">
            <v>250 gal tote (1x250)</v>
          </cell>
          <cell r="H2813">
            <v>85.05</v>
          </cell>
          <cell r="I2813">
            <v>106.39999999999999</v>
          </cell>
          <cell r="J2813">
            <v>45809</v>
          </cell>
          <cell r="K2813" t="str">
            <v>fertilizer enhancer</v>
          </cell>
        </row>
        <row r="2814">
          <cell r="E2814" t="str">
            <v>Trident N (250 gal)</v>
          </cell>
          <cell r="F2814" t="str">
            <v>Gal</v>
          </cell>
          <cell r="G2814" t="str">
            <v>250 gal tote (1x250)</v>
          </cell>
          <cell r="H2814">
            <v>121.5</v>
          </cell>
          <cell r="J2814">
            <v>45689</v>
          </cell>
          <cell r="K2814" t="str">
            <v>fertilizer enhancer</v>
          </cell>
        </row>
        <row r="2815">
          <cell r="E2815" t="str">
            <v>Trident N (250 gal)</v>
          </cell>
          <cell r="F2815" t="str">
            <v>Gal</v>
          </cell>
          <cell r="G2815" t="str">
            <v>250 gal tote (1x250)</v>
          </cell>
          <cell r="H2815">
            <v>121.5</v>
          </cell>
          <cell r="J2815">
            <v>45689</v>
          </cell>
          <cell r="K2815" t="str">
            <v>fertilizer enhancer</v>
          </cell>
        </row>
        <row r="2816">
          <cell r="E2816" t="str">
            <v>Trident N (250 gal)</v>
          </cell>
          <cell r="F2816" t="str">
            <v>Gal</v>
          </cell>
          <cell r="G2816" t="str">
            <v>250 gal tote (1x250)</v>
          </cell>
          <cell r="H2816">
            <v>95.256</v>
          </cell>
          <cell r="J2816">
            <v>45839</v>
          </cell>
          <cell r="K2816" t="str">
            <v>fertilizer enhancer</v>
          </cell>
        </row>
        <row r="2817">
          <cell r="E2817" t="str">
            <v>Trident N (250 gal)</v>
          </cell>
          <cell r="F2817" t="str">
            <v>Gal</v>
          </cell>
          <cell r="G2817" t="str">
            <v>250 gal tote (1x250)</v>
          </cell>
          <cell r="H2817">
            <v>136.75</v>
          </cell>
          <cell r="J2817">
            <v>45658</v>
          </cell>
          <cell r="K2817" t="str">
            <v>fertilizer enhancer</v>
          </cell>
        </row>
        <row r="2818">
          <cell r="E2818" t="str">
            <v>Trident N (bulk)</v>
          </cell>
          <cell r="F2818" t="str">
            <v>Gal</v>
          </cell>
          <cell r="G2818" t="str">
            <v>bulk</v>
          </cell>
          <cell r="H2818">
            <v>83.649999999999991</v>
          </cell>
          <cell r="I2818">
            <v>100.44999999999999</v>
          </cell>
          <cell r="J2818">
            <v>45809</v>
          </cell>
          <cell r="K2818" t="str">
            <v>fertilizer enhancer</v>
          </cell>
        </row>
        <row r="2819">
          <cell r="E2819" t="str">
            <v>Trident N (bulk)</v>
          </cell>
          <cell r="F2819" t="str">
            <v>Gal</v>
          </cell>
          <cell r="G2819" t="str">
            <v>bulk</v>
          </cell>
          <cell r="H2819">
            <v>83.649999999999991</v>
          </cell>
          <cell r="I2819">
            <v>100.44999999999999</v>
          </cell>
          <cell r="J2819">
            <v>45809</v>
          </cell>
          <cell r="K2819" t="str">
            <v>fertilizer enhancer</v>
          </cell>
        </row>
        <row r="2820">
          <cell r="E2820" t="str">
            <v>Trident N (bulk)</v>
          </cell>
          <cell r="F2820" t="str">
            <v>Gal</v>
          </cell>
          <cell r="G2820" t="str">
            <v>bulk</v>
          </cell>
          <cell r="H2820">
            <v>83.649999999999991</v>
          </cell>
          <cell r="I2820">
            <v>100.44999999999999</v>
          </cell>
          <cell r="J2820">
            <v>45809</v>
          </cell>
          <cell r="K2820" t="str">
            <v>fertilizer enhancer</v>
          </cell>
        </row>
        <row r="2821">
          <cell r="E2821" t="str">
            <v>Trident N (bulk)</v>
          </cell>
          <cell r="F2821" t="str">
            <v>Gal</v>
          </cell>
          <cell r="G2821" t="str">
            <v>bulk</v>
          </cell>
          <cell r="H2821">
            <v>90.341999999999999</v>
          </cell>
          <cell r="I2821">
            <v>100.44999999999999</v>
          </cell>
          <cell r="J2821">
            <v>45809</v>
          </cell>
          <cell r="K2821" t="str">
            <v>fertilizer enhancer</v>
          </cell>
        </row>
        <row r="2822">
          <cell r="E2822" t="str">
            <v>Trident N (bulk)</v>
          </cell>
          <cell r="F2822" t="str">
            <v>Gal</v>
          </cell>
          <cell r="G2822" t="str">
            <v>bulk</v>
          </cell>
          <cell r="H2822">
            <v>83.649999999999991</v>
          </cell>
          <cell r="I2822">
            <v>100.44999999999999</v>
          </cell>
          <cell r="J2822">
            <v>45809</v>
          </cell>
          <cell r="K2822" t="str">
            <v>fertilizer enhancer</v>
          </cell>
        </row>
        <row r="2823">
          <cell r="E2823" t="str">
            <v>Trident N (bulk)</v>
          </cell>
          <cell r="F2823" t="str">
            <v>Gal</v>
          </cell>
          <cell r="G2823" t="str">
            <v>bulk</v>
          </cell>
          <cell r="H2823">
            <v>93.688000000000002</v>
          </cell>
          <cell r="J2823">
            <v>45809</v>
          </cell>
          <cell r="K2823" t="str">
            <v>fertilizer enhancer</v>
          </cell>
        </row>
        <row r="2824">
          <cell r="E2824" t="str">
            <v>Trident N (bulk)</v>
          </cell>
          <cell r="F2824" t="str">
            <v>Gal</v>
          </cell>
          <cell r="G2824" t="str">
            <v>bulk</v>
          </cell>
          <cell r="H2824">
            <v>93.688000000000002</v>
          </cell>
          <cell r="I2824">
            <v>100.44999999999999</v>
          </cell>
          <cell r="J2824">
            <v>45809</v>
          </cell>
          <cell r="K2824" t="str">
            <v>fertilizer enhancer</v>
          </cell>
        </row>
        <row r="2825">
          <cell r="E2825" t="str">
            <v>Trident N (bulk)</v>
          </cell>
          <cell r="F2825" t="str">
            <v>Gal</v>
          </cell>
          <cell r="G2825" t="str">
            <v>bulk</v>
          </cell>
          <cell r="H2825">
            <v>93.688000000000002</v>
          </cell>
          <cell r="J2825">
            <v>45809</v>
          </cell>
          <cell r="K2825" t="str">
            <v>fertilizer enhancer</v>
          </cell>
        </row>
        <row r="2826">
          <cell r="E2826" t="str">
            <v>Trident N (bulk)</v>
          </cell>
          <cell r="F2826" t="str">
            <v>Gal</v>
          </cell>
          <cell r="G2826" t="str">
            <v>bulk</v>
          </cell>
          <cell r="H2826">
            <v>93.688000000000002</v>
          </cell>
          <cell r="J2826">
            <v>45809</v>
          </cell>
          <cell r="K2826" t="str">
            <v>fertilizer enhancer</v>
          </cell>
        </row>
        <row r="2827">
          <cell r="E2827" t="str">
            <v>Trident N (bulk)</v>
          </cell>
          <cell r="F2827" t="str">
            <v>Gal</v>
          </cell>
          <cell r="G2827" t="str">
            <v>bulk</v>
          </cell>
          <cell r="H2827">
            <v>93.688000000000002</v>
          </cell>
          <cell r="J2827">
            <v>45809</v>
          </cell>
          <cell r="K2827" t="str">
            <v>fertilizer enhancer</v>
          </cell>
        </row>
        <row r="2828">
          <cell r="E2828" t="str">
            <v>Trident N (bulk)</v>
          </cell>
          <cell r="F2828" t="str">
            <v>Gal</v>
          </cell>
          <cell r="G2828" t="str">
            <v>bulk</v>
          </cell>
          <cell r="H2828">
            <v>83.649999999999991</v>
          </cell>
          <cell r="I2828">
            <v>100.44999999999999</v>
          </cell>
          <cell r="J2828">
            <v>45809</v>
          </cell>
          <cell r="K2828" t="str">
            <v>fertilizer enhancer</v>
          </cell>
        </row>
        <row r="2829">
          <cell r="E2829" t="str">
            <v>Trident N (bulk)</v>
          </cell>
          <cell r="F2829" t="str">
            <v>Gal</v>
          </cell>
          <cell r="G2829" t="str">
            <v>bulk</v>
          </cell>
          <cell r="H2829">
            <v>85.05</v>
          </cell>
          <cell r="I2829">
            <v>100.44999999999999</v>
          </cell>
          <cell r="J2829">
            <v>45809</v>
          </cell>
          <cell r="K2829" t="str">
            <v>fertilizer enhancer</v>
          </cell>
        </row>
        <row r="2830">
          <cell r="E2830" t="str">
            <v>Trident N (bulk)</v>
          </cell>
          <cell r="F2830" t="str">
            <v>Gal</v>
          </cell>
          <cell r="G2830" t="str">
            <v>bulk</v>
          </cell>
          <cell r="H2830">
            <v>119.5</v>
          </cell>
          <cell r="J2830">
            <v>45689</v>
          </cell>
          <cell r="K2830" t="str">
            <v>fertilizer enhancer</v>
          </cell>
        </row>
        <row r="2831">
          <cell r="E2831" t="str">
            <v>Trident N (bulk)</v>
          </cell>
          <cell r="F2831" t="str">
            <v>Gal</v>
          </cell>
          <cell r="G2831" t="str">
            <v>bulk</v>
          </cell>
          <cell r="H2831">
            <v>119.5</v>
          </cell>
          <cell r="J2831">
            <v>45689</v>
          </cell>
          <cell r="K2831" t="str">
            <v>fertilizer enhancer</v>
          </cell>
        </row>
        <row r="2832">
          <cell r="E2832" t="str">
            <v>Trident N (bulk)</v>
          </cell>
          <cell r="F2832" t="str">
            <v>Gal</v>
          </cell>
          <cell r="G2832" t="str">
            <v>bulk</v>
          </cell>
          <cell r="H2832">
            <v>93.688000000000002</v>
          </cell>
          <cell r="J2832">
            <v>45839</v>
          </cell>
          <cell r="K2832" t="str">
            <v>fertilizer enhancer</v>
          </cell>
        </row>
        <row r="2833">
          <cell r="E2833" t="str">
            <v>Trident N (bulk)</v>
          </cell>
          <cell r="F2833" t="str">
            <v>Gal</v>
          </cell>
          <cell r="G2833" t="str">
            <v>bulk</v>
          </cell>
          <cell r="H2833">
            <v>132</v>
          </cell>
          <cell r="J2833">
            <v>45658</v>
          </cell>
          <cell r="K2833" t="str">
            <v>fertilizer enhancer</v>
          </cell>
        </row>
        <row r="2834">
          <cell r="E2834" t="str">
            <v>Trident NG (2.5 gal)</v>
          </cell>
          <cell r="F2834" t="str">
            <v>Gal</v>
          </cell>
          <cell r="G2834" t="str">
            <v>180 gal plt (36 cs x (2x2.5))</v>
          </cell>
          <cell r="H2834">
            <v>86.8</v>
          </cell>
          <cell r="I2834">
            <v>108.5</v>
          </cell>
          <cell r="J2834">
            <v>45809</v>
          </cell>
          <cell r="K2834" t="str">
            <v>fertilizer enhancer</v>
          </cell>
        </row>
        <row r="2835">
          <cell r="E2835" t="str">
            <v>Trident NG (2.5 gal)</v>
          </cell>
          <cell r="F2835" t="str">
            <v>Gal</v>
          </cell>
          <cell r="G2835" t="str">
            <v>180 gal plt (36 cs x (2x2.5))</v>
          </cell>
          <cell r="H2835">
            <v>86.8</v>
          </cell>
          <cell r="I2835">
            <v>108.5</v>
          </cell>
          <cell r="J2835">
            <v>45809</v>
          </cell>
          <cell r="K2835" t="str">
            <v>fertilizer enhancer</v>
          </cell>
        </row>
        <row r="2836">
          <cell r="E2836" t="str">
            <v>Trident NG (2.5 gal)</v>
          </cell>
          <cell r="F2836" t="str">
            <v>Gal</v>
          </cell>
          <cell r="G2836" t="str">
            <v>180 gal plt (36 cs x (2x2.5))</v>
          </cell>
          <cell r="H2836">
            <v>86.8</v>
          </cell>
          <cell r="I2836">
            <v>108.5</v>
          </cell>
          <cell r="J2836">
            <v>45809</v>
          </cell>
          <cell r="K2836" t="str">
            <v>fertilizer enhancer</v>
          </cell>
        </row>
        <row r="2837">
          <cell r="E2837" t="str">
            <v>Trident NG (2.5 gal)</v>
          </cell>
          <cell r="F2837" t="str">
            <v>Gal</v>
          </cell>
          <cell r="G2837" t="str">
            <v>180 gal plt (36 cs x (2x2.5))</v>
          </cell>
          <cell r="H2837">
            <v>93.744</v>
          </cell>
          <cell r="I2837">
            <v>108.5</v>
          </cell>
          <cell r="J2837">
            <v>45809</v>
          </cell>
          <cell r="K2837" t="str">
            <v>fertilizer enhancer</v>
          </cell>
        </row>
        <row r="2838">
          <cell r="E2838" t="str">
            <v>Trident NG (2.5 gal)</v>
          </cell>
          <cell r="F2838" t="str">
            <v>Gal</v>
          </cell>
          <cell r="G2838" t="str">
            <v>180 gal plt (36 cs x (2x2.5))</v>
          </cell>
          <cell r="H2838">
            <v>86.8</v>
          </cell>
          <cell r="I2838">
            <v>108.5</v>
          </cell>
          <cell r="J2838">
            <v>45809</v>
          </cell>
          <cell r="K2838" t="str">
            <v>fertilizer enhancer</v>
          </cell>
        </row>
        <row r="2839">
          <cell r="E2839" t="str">
            <v>Trident NG (2.5 gal)</v>
          </cell>
          <cell r="F2839" t="str">
            <v>Gal</v>
          </cell>
          <cell r="G2839" t="str">
            <v>180 gal plt (36 cs x (2x2.5))</v>
          </cell>
          <cell r="H2839">
            <v>97.216000000000008</v>
          </cell>
          <cell r="J2839">
            <v>45809</v>
          </cell>
          <cell r="K2839" t="str">
            <v>fertilizer enhancer</v>
          </cell>
        </row>
        <row r="2840">
          <cell r="E2840" t="str">
            <v>Trident NG (2.5 gal)</v>
          </cell>
          <cell r="F2840" t="str">
            <v>Gal</v>
          </cell>
          <cell r="G2840" t="str">
            <v>180 gal plt (36 cs x (2x2.5))</v>
          </cell>
          <cell r="H2840">
            <v>97.216000000000008</v>
          </cell>
          <cell r="I2840">
            <v>108.5</v>
          </cell>
          <cell r="J2840">
            <v>45809</v>
          </cell>
          <cell r="K2840" t="str">
            <v>fertilizer enhancer</v>
          </cell>
        </row>
        <row r="2841">
          <cell r="E2841" t="str">
            <v>Trident NG (2.5 gal)</v>
          </cell>
          <cell r="F2841" t="str">
            <v>Gal</v>
          </cell>
          <cell r="G2841" t="str">
            <v>180 gal plt (36 cs x (2x2.5))</v>
          </cell>
          <cell r="H2841">
            <v>97.216000000000008</v>
          </cell>
          <cell r="J2841">
            <v>45809</v>
          </cell>
          <cell r="K2841" t="str">
            <v>fertilizer enhancer</v>
          </cell>
        </row>
        <row r="2842">
          <cell r="E2842" t="str">
            <v>Trident NG (2.5 gal)</v>
          </cell>
          <cell r="F2842" t="str">
            <v>Gal</v>
          </cell>
          <cell r="G2842" t="str">
            <v>180 gal plt (36 cs x (2x2.5))</v>
          </cell>
          <cell r="H2842">
            <v>97.216000000000008</v>
          </cell>
          <cell r="J2842">
            <v>45809</v>
          </cell>
          <cell r="K2842" t="str">
            <v>fertilizer enhancer</v>
          </cell>
        </row>
        <row r="2843">
          <cell r="E2843" t="str">
            <v>Trident NG (2.5 gal)</v>
          </cell>
          <cell r="F2843" t="str">
            <v>Gal</v>
          </cell>
          <cell r="G2843" t="str">
            <v>180 gal plt (36 cs x (2x2.5))</v>
          </cell>
          <cell r="H2843">
            <v>97.216000000000008</v>
          </cell>
          <cell r="J2843">
            <v>45809</v>
          </cell>
          <cell r="K2843" t="str">
            <v>fertilizer enhancer</v>
          </cell>
        </row>
        <row r="2844">
          <cell r="E2844" t="str">
            <v>Trident NG (2.5 gal)</v>
          </cell>
          <cell r="F2844" t="str">
            <v>Gal</v>
          </cell>
          <cell r="G2844" t="str">
            <v>180 gal plt (36 cs x (2x2.5))</v>
          </cell>
          <cell r="H2844">
            <v>86.8</v>
          </cell>
          <cell r="I2844">
            <v>108.5</v>
          </cell>
          <cell r="J2844">
            <v>45809</v>
          </cell>
          <cell r="K2844" t="str">
            <v>fertilizer enhancer</v>
          </cell>
        </row>
        <row r="2845">
          <cell r="E2845" t="str">
            <v>Trident NG (2.5 gal)</v>
          </cell>
          <cell r="F2845" t="str">
            <v>Gal</v>
          </cell>
          <cell r="G2845" t="str">
            <v>180 gal plt (36 cs x (2x2.5))</v>
          </cell>
          <cell r="H2845">
            <v>86.8</v>
          </cell>
          <cell r="I2845">
            <v>108.5</v>
          </cell>
          <cell r="J2845">
            <v>45809</v>
          </cell>
          <cell r="K2845" t="str">
            <v>fertilizer enhancer</v>
          </cell>
        </row>
        <row r="2846">
          <cell r="E2846" t="str">
            <v>Trident NG (2.5 gal)</v>
          </cell>
          <cell r="F2846" t="str">
            <v>Gal</v>
          </cell>
          <cell r="G2846" t="str">
            <v>180 gal plt (36 cs x (2x2.5))</v>
          </cell>
          <cell r="H2846">
            <v>97.216000000000008</v>
          </cell>
          <cell r="J2846">
            <v>45839</v>
          </cell>
          <cell r="K2846" t="str">
            <v>fertilizer enhancer</v>
          </cell>
        </row>
        <row r="2847">
          <cell r="E2847" t="str">
            <v>Trident NG (2.5 gal)</v>
          </cell>
          <cell r="F2847" t="str">
            <v>Gal</v>
          </cell>
          <cell r="G2847" t="str">
            <v>180 gal plt (36 cs x (2x2.5))</v>
          </cell>
          <cell r="H2847">
            <v>139.75</v>
          </cell>
          <cell r="J2847">
            <v>45658</v>
          </cell>
          <cell r="K2847" t="str">
            <v>fertilizer enhancer</v>
          </cell>
        </row>
        <row r="2848">
          <cell r="E2848" t="str">
            <v>Trident NG (250 gal)</v>
          </cell>
          <cell r="F2848" t="str">
            <v>Gal</v>
          </cell>
          <cell r="G2848" t="str">
            <v>250 gal tote (1x250)</v>
          </cell>
          <cell r="H2848">
            <v>85.05</v>
          </cell>
          <cell r="I2848">
            <v>106.39999999999999</v>
          </cell>
          <cell r="J2848">
            <v>45809</v>
          </cell>
          <cell r="K2848" t="str">
            <v>fertilizer enhancer</v>
          </cell>
        </row>
        <row r="2849">
          <cell r="E2849" t="str">
            <v>Trident NG (250 gal)</v>
          </cell>
          <cell r="F2849" t="str">
            <v>Gal</v>
          </cell>
          <cell r="G2849" t="str">
            <v>250 gal tote (1x250)</v>
          </cell>
          <cell r="H2849">
            <v>85.05</v>
          </cell>
          <cell r="I2849">
            <v>106.39999999999999</v>
          </cell>
          <cell r="J2849">
            <v>45809</v>
          </cell>
          <cell r="K2849" t="str">
            <v>fertilizer enhancer</v>
          </cell>
        </row>
        <row r="2850">
          <cell r="E2850" t="str">
            <v>Trident NG (250 gal)</v>
          </cell>
          <cell r="F2850" t="str">
            <v>Gal</v>
          </cell>
          <cell r="G2850" t="str">
            <v>250 gal tote (1x250)</v>
          </cell>
          <cell r="H2850">
            <v>85.05</v>
          </cell>
          <cell r="I2850">
            <v>106.39999999999999</v>
          </cell>
          <cell r="J2850">
            <v>45809</v>
          </cell>
          <cell r="K2850" t="str">
            <v>fertilizer enhancer</v>
          </cell>
        </row>
        <row r="2851">
          <cell r="E2851" t="str">
            <v>Trident NG (250 gal)</v>
          </cell>
          <cell r="F2851" t="str">
            <v>Gal</v>
          </cell>
          <cell r="G2851" t="str">
            <v>250 gal tote (1x250)</v>
          </cell>
          <cell r="H2851">
            <v>91.853999999999999</v>
          </cell>
          <cell r="I2851">
            <v>106.39999999999999</v>
          </cell>
          <cell r="J2851">
            <v>45809</v>
          </cell>
          <cell r="K2851" t="str">
            <v>fertilizer enhancer</v>
          </cell>
        </row>
        <row r="2852">
          <cell r="E2852" t="str">
            <v>Trident NG (250 gal)</v>
          </cell>
          <cell r="F2852" t="str">
            <v>Gal</v>
          </cell>
          <cell r="G2852" t="str">
            <v>250 gal tote (1x250)</v>
          </cell>
          <cell r="H2852">
            <v>85.05</v>
          </cell>
          <cell r="I2852">
            <v>106.39999999999999</v>
          </cell>
          <cell r="J2852">
            <v>45809</v>
          </cell>
          <cell r="K2852" t="str">
            <v>fertilizer enhancer</v>
          </cell>
        </row>
        <row r="2853">
          <cell r="E2853" t="str">
            <v>Trident NG (250 gal)</v>
          </cell>
          <cell r="F2853" t="str">
            <v>Gal</v>
          </cell>
          <cell r="G2853" t="str">
            <v>250 gal tote (1x250)</v>
          </cell>
          <cell r="H2853">
            <v>95.256</v>
          </cell>
          <cell r="J2853">
            <v>45809</v>
          </cell>
          <cell r="K2853" t="str">
            <v>fertilizer enhancer</v>
          </cell>
        </row>
        <row r="2854">
          <cell r="E2854" t="str">
            <v>Trident NG (250 gal)</v>
          </cell>
          <cell r="F2854" t="str">
            <v>Gal</v>
          </cell>
          <cell r="G2854" t="str">
            <v>250 gal tote (1x250)</v>
          </cell>
          <cell r="H2854">
            <v>95.256</v>
          </cell>
          <cell r="I2854">
            <v>106.39999999999999</v>
          </cell>
          <cell r="J2854">
            <v>45809</v>
          </cell>
          <cell r="K2854" t="str">
            <v>fertilizer enhancer</v>
          </cell>
        </row>
        <row r="2855">
          <cell r="E2855" t="str">
            <v>Trident NG (250 gal)</v>
          </cell>
          <cell r="F2855" t="str">
            <v>Gal</v>
          </cell>
          <cell r="G2855" t="str">
            <v>250 gal tote (1x250)</v>
          </cell>
          <cell r="H2855">
            <v>95.256</v>
          </cell>
          <cell r="J2855">
            <v>45809</v>
          </cell>
          <cell r="K2855" t="str">
            <v>fertilizer enhancer</v>
          </cell>
        </row>
        <row r="2856">
          <cell r="E2856" t="str">
            <v>Trident NG (250 gal)</v>
          </cell>
          <cell r="F2856" t="str">
            <v>Gal</v>
          </cell>
          <cell r="G2856" t="str">
            <v>250 gal tote (1x250)</v>
          </cell>
          <cell r="H2856">
            <v>95.256</v>
          </cell>
          <cell r="J2856">
            <v>45809</v>
          </cell>
          <cell r="K2856" t="str">
            <v>fertilizer enhancer</v>
          </cell>
        </row>
        <row r="2857">
          <cell r="E2857" t="str">
            <v>Trident NG (250 gal)</v>
          </cell>
          <cell r="F2857" t="str">
            <v>Gal</v>
          </cell>
          <cell r="G2857" t="str">
            <v>250 gal tote (1x250)</v>
          </cell>
          <cell r="H2857">
            <v>95.256</v>
          </cell>
          <cell r="J2857">
            <v>45809</v>
          </cell>
          <cell r="K2857" t="str">
            <v>fertilizer enhancer</v>
          </cell>
        </row>
        <row r="2858">
          <cell r="E2858" t="str">
            <v>Trident NG (250 gal)</v>
          </cell>
          <cell r="F2858" t="str">
            <v>Gal</v>
          </cell>
          <cell r="G2858" t="str">
            <v>250 gal tote (1x250)</v>
          </cell>
          <cell r="H2858">
            <v>85.05</v>
          </cell>
          <cell r="I2858">
            <v>106.39999999999999</v>
          </cell>
          <cell r="J2858">
            <v>45809</v>
          </cell>
          <cell r="K2858" t="str">
            <v>fertilizer enhancer</v>
          </cell>
        </row>
        <row r="2859">
          <cell r="E2859" t="str">
            <v>Trident NG (250 gal)</v>
          </cell>
          <cell r="F2859" t="str">
            <v>Gal</v>
          </cell>
          <cell r="G2859" t="str">
            <v>250 gal tote (1x250)</v>
          </cell>
          <cell r="H2859">
            <v>85.05</v>
          </cell>
          <cell r="I2859">
            <v>106.39999999999999</v>
          </cell>
          <cell r="J2859">
            <v>45809</v>
          </cell>
          <cell r="K2859" t="str">
            <v>fertilizer enhancer</v>
          </cell>
        </row>
        <row r="2860">
          <cell r="E2860" t="str">
            <v>Trident NG (250 gal)</v>
          </cell>
          <cell r="F2860" t="str">
            <v>Gal</v>
          </cell>
          <cell r="G2860" t="str">
            <v>250 gal tote (1x250)</v>
          </cell>
          <cell r="H2860">
            <v>95.256</v>
          </cell>
          <cell r="J2860">
            <v>45839</v>
          </cell>
          <cell r="K2860" t="str">
            <v>fertilizer enhancer</v>
          </cell>
        </row>
        <row r="2861">
          <cell r="E2861" t="str">
            <v>Trident NG (250 gal)</v>
          </cell>
          <cell r="F2861" t="str">
            <v>Gal</v>
          </cell>
          <cell r="G2861" t="str">
            <v>250 gal tote (1x250)</v>
          </cell>
          <cell r="H2861">
            <v>136.75</v>
          </cell>
          <cell r="J2861">
            <v>45658</v>
          </cell>
          <cell r="K2861" t="str">
            <v>fertilizer enhancer</v>
          </cell>
        </row>
        <row r="2862">
          <cell r="E2862" t="str">
            <v>Trident NG (bulk)</v>
          </cell>
          <cell r="F2862" t="str">
            <v>Gal</v>
          </cell>
          <cell r="G2862" t="str">
            <v>bulk</v>
          </cell>
          <cell r="H2862">
            <v>83.649999999999991</v>
          </cell>
          <cell r="I2862">
            <v>100.44999999999999</v>
          </cell>
          <cell r="J2862">
            <v>45809</v>
          </cell>
          <cell r="K2862" t="str">
            <v>fertilizer enhancer</v>
          </cell>
        </row>
        <row r="2863">
          <cell r="E2863" t="str">
            <v>Trident NG (bulk)</v>
          </cell>
          <cell r="F2863" t="str">
            <v>Gal</v>
          </cell>
          <cell r="G2863" t="str">
            <v>bulk</v>
          </cell>
          <cell r="H2863">
            <v>83.649999999999991</v>
          </cell>
          <cell r="I2863">
            <v>100.44999999999999</v>
          </cell>
          <cell r="J2863">
            <v>45809</v>
          </cell>
          <cell r="K2863" t="str">
            <v>fertilizer enhancer</v>
          </cell>
        </row>
        <row r="2864">
          <cell r="E2864" t="str">
            <v>Trident NG (bulk)</v>
          </cell>
          <cell r="F2864" t="str">
            <v>Gal</v>
          </cell>
          <cell r="G2864" t="str">
            <v>bulk</v>
          </cell>
          <cell r="H2864">
            <v>83.649999999999991</v>
          </cell>
          <cell r="I2864">
            <v>100.44999999999999</v>
          </cell>
          <cell r="J2864">
            <v>45809</v>
          </cell>
          <cell r="K2864" t="str">
            <v>fertilizer enhancer</v>
          </cell>
        </row>
        <row r="2865">
          <cell r="E2865" t="str">
            <v>Trident NG (bulk)</v>
          </cell>
          <cell r="F2865" t="str">
            <v>Gal</v>
          </cell>
          <cell r="G2865" t="str">
            <v>bulk</v>
          </cell>
          <cell r="H2865">
            <v>90.341999999999999</v>
          </cell>
          <cell r="I2865">
            <v>100.44999999999999</v>
          </cell>
          <cell r="J2865">
            <v>45809</v>
          </cell>
          <cell r="K2865" t="str">
            <v>fertilizer enhancer</v>
          </cell>
        </row>
        <row r="2866">
          <cell r="E2866" t="str">
            <v>Trident NG (bulk)</v>
          </cell>
          <cell r="F2866" t="str">
            <v>Gal</v>
          </cell>
          <cell r="G2866" t="str">
            <v>bulk</v>
          </cell>
          <cell r="H2866">
            <v>83.649999999999991</v>
          </cell>
          <cell r="I2866">
            <v>100.44999999999999</v>
          </cell>
          <cell r="J2866">
            <v>45809</v>
          </cell>
          <cell r="K2866" t="str">
            <v>fertilizer enhancer</v>
          </cell>
        </row>
        <row r="2867">
          <cell r="E2867" t="str">
            <v>Trident NG (bulk)</v>
          </cell>
          <cell r="F2867" t="str">
            <v>Gal</v>
          </cell>
          <cell r="G2867" t="str">
            <v>bulk</v>
          </cell>
          <cell r="H2867">
            <v>93.688000000000002</v>
          </cell>
          <cell r="J2867">
            <v>45809</v>
          </cell>
          <cell r="K2867" t="str">
            <v>fertilizer enhancer</v>
          </cell>
        </row>
        <row r="2868">
          <cell r="E2868" t="str">
            <v>Trident NG (bulk)</v>
          </cell>
          <cell r="F2868" t="str">
            <v>Gal</v>
          </cell>
          <cell r="G2868" t="str">
            <v>bulk</v>
          </cell>
          <cell r="H2868">
            <v>93.688000000000002</v>
          </cell>
          <cell r="I2868">
            <v>100.44999999999999</v>
          </cell>
          <cell r="J2868">
            <v>45809</v>
          </cell>
          <cell r="K2868" t="str">
            <v>fertilizer enhancer</v>
          </cell>
        </row>
        <row r="2869">
          <cell r="E2869" t="str">
            <v>Trident NG (bulk)</v>
          </cell>
          <cell r="F2869" t="str">
            <v>Gal</v>
          </cell>
          <cell r="G2869" t="str">
            <v>bulk</v>
          </cell>
          <cell r="H2869">
            <v>93.688000000000002</v>
          </cell>
          <cell r="J2869">
            <v>45809</v>
          </cell>
          <cell r="K2869" t="str">
            <v>fertilizer enhancer</v>
          </cell>
        </row>
        <row r="2870">
          <cell r="E2870" t="str">
            <v>Trident NG (bulk)</v>
          </cell>
          <cell r="F2870" t="str">
            <v>Gal</v>
          </cell>
          <cell r="G2870" t="str">
            <v>bulk</v>
          </cell>
          <cell r="H2870">
            <v>93.688000000000002</v>
          </cell>
          <cell r="J2870">
            <v>45809</v>
          </cell>
          <cell r="K2870" t="str">
            <v>fertilizer enhancer</v>
          </cell>
        </row>
        <row r="2871">
          <cell r="E2871" t="str">
            <v>Trident NG (bulk)</v>
          </cell>
          <cell r="F2871" t="str">
            <v>Gal</v>
          </cell>
          <cell r="G2871" t="str">
            <v>bulk</v>
          </cell>
          <cell r="H2871">
            <v>93.688000000000002</v>
          </cell>
          <cell r="J2871">
            <v>45809</v>
          </cell>
          <cell r="K2871" t="str">
            <v>fertilizer enhancer</v>
          </cell>
        </row>
        <row r="2872">
          <cell r="E2872" t="str">
            <v>Trident NG (bulk)</v>
          </cell>
          <cell r="F2872" t="str">
            <v>Gal</v>
          </cell>
          <cell r="G2872" t="str">
            <v>bulk</v>
          </cell>
          <cell r="H2872">
            <v>83.649999999999991</v>
          </cell>
          <cell r="I2872">
            <v>100.44999999999999</v>
          </cell>
          <cell r="J2872">
            <v>45809</v>
          </cell>
          <cell r="K2872" t="str">
            <v>fertilizer enhancer</v>
          </cell>
        </row>
        <row r="2873">
          <cell r="E2873" t="str">
            <v>Trident NG (bulk)</v>
          </cell>
          <cell r="F2873" t="str">
            <v>Gal</v>
          </cell>
          <cell r="G2873" t="str">
            <v>bulk</v>
          </cell>
          <cell r="H2873">
            <v>83.65</v>
          </cell>
          <cell r="I2873">
            <v>100.44999999999999</v>
          </cell>
          <cell r="J2873">
            <v>45809</v>
          </cell>
          <cell r="K2873" t="str">
            <v>fertilizer enhancer</v>
          </cell>
        </row>
        <row r="2874">
          <cell r="E2874" t="str">
            <v>Trident NG (bulk)</v>
          </cell>
          <cell r="F2874" t="str">
            <v>Gal</v>
          </cell>
          <cell r="G2874" t="str">
            <v>bulk</v>
          </cell>
          <cell r="H2874">
            <v>93.688000000000002</v>
          </cell>
          <cell r="J2874">
            <v>45839</v>
          </cell>
          <cell r="K2874" t="str">
            <v>fertilizer enhancer</v>
          </cell>
        </row>
        <row r="2875">
          <cell r="E2875" t="str">
            <v>Trident NG (bulk)</v>
          </cell>
          <cell r="F2875" t="str">
            <v>Gal</v>
          </cell>
          <cell r="G2875" t="str">
            <v>bulk</v>
          </cell>
          <cell r="H2875">
            <v>132</v>
          </cell>
          <cell r="J2875">
            <v>45658</v>
          </cell>
          <cell r="K2875" t="str">
            <v>fertilizer enhancer</v>
          </cell>
        </row>
        <row r="2876">
          <cell r="E2876" t="str">
            <v>Trident V (2.5 gal)</v>
          </cell>
          <cell r="F2876" t="str">
            <v>Gal</v>
          </cell>
          <cell r="G2876" t="str">
            <v>180 gal plt (36 cs x (2x2.5))</v>
          </cell>
          <cell r="H2876">
            <v>106.39999999999999</v>
          </cell>
          <cell r="I2876">
            <v>133</v>
          </cell>
          <cell r="J2876">
            <v>45809</v>
          </cell>
          <cell r="K2876" t="str">
            <v>fertilizer enhancer</v>
          </cell>
        </row>
        <row r="2877">
          <cell r="E2877" t="str">
            <v>Trident V (2.5 gal)</v>
          </cell>
          <cell r="F2877" t="str">
            <v>Gal</v>
          </cell>
          <cell r="G2877" t="str">
            <v>180 gal plt (36 cs x (2x2.5))</v>
          </cell>
          <cell r="H2877">
            <v>106.39999999999999</v>
          </cell>
          <cell r="I2877">
            <v>133</v>
          </cell>
          <cell r="J2877">
            <v>45809</v>
          </cell>
          <cell r="K2877" t="str">
            <v>fertilizer enhancer</v>
          </cell>
        </row>
        <row r="2878">
          <cell r="E2878" t="str">
            <v>Trident V (2.5 gal)</v>
          </cell>
          <cell r="F2878" t="str">
            <v>Gal</v>
          </cell>
          <cell r="G2878" t="str">
            <v>180 gal plt (36 cs x (2x2.5))</v>
          </cell>
          <cell r="H2878">
            <v>106.39999999999999</v>
          </cell>
          <cell r="I2878">
            <v>133</v>
          </cell>
          <cell r="J2878">
            <v>45809</v>
          </cell>
          <cell r="K2878" t="str">
            <v>fertilizer enhancer</v>
          </cell>
        </row>
        <row r="2879">
          <cell r="E2879" t="str">
            <v>Trident V (2.5 gal)</v>
          </cell>
          <cell r="F2879" t="str">
            <v>Gal</v>
          </cell>
          <cell r="G2879" t="str">
            <v>180 gal plt (36 cs x (2x2.5))</v>
          </cell>
          <cell r="H2879">
            <v>114.91199999999999</v>
          </cell>
          <cell r="I2879">
            <v>133</v>
          </cell>
          <cell r="J2879">
            <v>45809</v>
          </cell>
          <cell r="K2879" t="str">
            <v>fertilizer enhancer</v>
          </cell>
        </row>
        <row r="2880">
          <cell r="E2880" t="str">
            <v>Trident V (2.5 gal)</v>
          </cell>
          <cell r="F2880" t="str">
            <v>Gal</v>
          </cell>
          <cell r="G2880" t="str">
            <v>180 gal plt (36 cs x (2x2.5))</v>
          </cell>
          <cell r="H2880">
            <v>106.39999999999999</v>
          </cell>
          <cell r="I2880">
            <v>133</v>
          </cell>
          <cell r="J2880">
            <v>45809</v>
          </cell>
          <cell r="K2880" t="str">
            <v>fertilizer enhancer</v>
          </cell>
        </row>
        <row r="2881">
          <cell r="E2881" t="str">
            <v>Trident V (2.5 gal)</v>
          </cell>
          <cell r="F2881" t="str">
            <v>Gal</v>
          </cell>
          <cell r="G2881" t="str">
            <v>180 gal plt (36 cs x (2x2.5))</v>
          </cell>
          <cell r="H2881">
            <v>119.16800000000001</v>
          </cell>
          <cell r="J2881">
            <v>45809</v>
          </cell>
          <cell r="K2881" t="str">
            <v>fertilizer enhancer</v>
          </cell>
        </row>
        <row r="2882">
          <cell r="E2882" t="str">
            <v>Trident V (2.5 gal)</v>
          </cell>
          <cell r="F2882" t="str">
            <v>Gal</v>
          </cell>
          <cell r="G2882" t="str">
            <v>180 gal plt (36 cs x (2x2.5))</v>
          </cell>
          <cell r="H2882">
            <v>119.16800000000001</v>
          </cell>
          <cell r="I2882">
            <v>133</v>
          </cell>
          <cell r="J2882">
            <v>45809</v>
          </cell>
          <cell r="K2882" t="str">
            <v>fertilizer enhancer</v>
          </cell>
        </row>
        <row r="2883">
          <cell r="E2883" t="str">
            <v>Trident V (2.5 gal)</v>
          </cell>
          <cell r="F2883" t="str">
            <v>Gal</v>
          </cell>
          <cell r="G2883" t="str">
            <v>180 gal plt (36 cs x (2x2.5))</v>
          </cell>
          <cell r="H2883">
            <v>119.16800000000001</v>
          </cell>
          <cell r="J2883">
            <v>45809</v>
          </cell>
          <cell r="K2883" t="str">
            <v>fertilizer enhancer</v>
          </cell>
        </row>
        <row r="2884">
          <cell r="E2884" t="str">
            <v>Trident V (2.5 gal)</v>
          </cell>
          <cell r="F2884" t="str">
            <v>Gal</v>
          </cell>
          <cell r="G2884" t="str">
            <v>180 gal plt (36 cs x (2x2.5))</v>
          </cell>
          <cell r="H2884">
            <v>119.16800000000001</v>
          </cell>
          <cell r="J2884">
            <v>45809</v>
          </cell>
          <cell r="K2884" t="str">
            <v>fertilizer enhancer</v>
          </cell>
        </row>
        <row r="2885">
          <cell r="E2885" t="str">
            <v>Trident V (2.5 gal)</v>
          </cell>
          <cell r="F2885" t="str">
            <v>Gal</v>
          </cell>
          <cell r="G2885" t="str">
            <v>180 gal plt (36 cs x (2x2.5))</v>
          </cell>
          <cell r="H2885">
            <v>119.16800000000001</v>
          </cell>
          <cell r="J2885">
            <v>45809</v>
          </cell>
          <cell r="K2885" t="str">
            <v>fertilizer enhancer</v>
          </cell>
        </row>
        <row r="2886">
          <cell r="E2886" t="str">
            <v>Trident V (2.5 gal)</v>
          </cell>
          <cell r="F2886" t="str">
            <v>Gal</v>
          </cell>
          <cell r="G2886" t="str">
            <v>180 gal plt (36 cs x (2x2.5))</v>
          </cell>
          <cell r="H2886">
            <v>106.39999999999999</v>
          </cell>
          <cell r="I2886">
            <v>133</v>
          </cell>
          <cell r="J2886">
            <v>45809</v>
          </cell>
          <cell r="K2886" t="str">
            <v>fertilizer enhancer</v>
          </cell>
        </row>
        <row r="2887">
          <cell r="E2887" t="str">
            <v>Trident V (2.5 gal)</v>
          </cell>
          <cell r="F2887" t="str">
            <v>Gal</v>
          </cell>
          <cell r="G2887" t="str">
            <v>180 gal plt (36 cs x (2x2.5))</v>
          </cell>
          <cell r="H2887">
            <v>106.4</v>
          </cell>
          <cell r="I2887">
            <v>133</v>
          </cell>
          <cell r="J2887">
            <v>45809</v>
          </cell>
          <cell r="K2887" t="str">
            <v>fertilizer enhancer</v>
          </cell>
        </row>
        <row r="2888">
          <cell r="E2888" t="str">
            <v>Trident V (2.5 gal)</v>
          </cell>
          <cell r="F2888" t="str">
            <v>Gal</v>
          </cell>
          <cell r="G2888" t="str">
            <v>180 gal plt (36 cs x (2x2.5))</v>
          </cell>
          <cell r="H2888">
            <v>119.16800000000001</v>
          </cell>
          <cell r="J2888">
            <v>45839</v>
          </cell>
          <cell r="K2888" t="str">
            <v>fertilizer enhancer</v>
          </cell>
        </row>
        <row r="2889">
          <cell r="E2889" t="str">
            <v>Trident V (2.5 gal)</v>
          </cell>
          <cell r="F2889" t="str">
            <v>Gal</v>
          </cell>
          <cell r="G2889" t="str">
            <v>180 gal plt (36 cs x (2x2.5))</v>
          </cell>
          <cell r="H2889">
            <v>171.75</v>
          </cell>
          <cell r="J2889">
            <v>45658</v>
          </cell>
          <cell r="K2889" t="str">
            <v>fertilizer enhancer</v>
          </cell>
        </row>
        <row r="2890">
          <cell r="E2890" t="str">
            <v>Trident V (250 gal)</v>
          </cell>
          <cell r="F2890" t="str">
            <v>Gal</v>
          </cell>
          <cell r="G2890" t="str">
            <v>250 gal tote (1x250)</v>
          </cell>
          <cell r="H2890">
            <v>104.82499999999999</v>
          </cell>
          <cell r="I2890">
            <v>131.25</v>
          </cell>
          <cell r="J2890">
            <v>45809</v>
          </cell>
          <cell r="K2890" t="str">
            <v>fertilizer enhancer</v>
          </cell>
        </row>
        <row r="2891">
          <cell r="E2891" t="str">
            <v>Trident V (250 gal)</v>
          </cell>
          <cell r="F2891" t="str">
            <v>Gal</v>
          </cell>
          <cell r="G2891" t="str">
            <v>250 gal tote (1x250)</v>
          </cell>
          <cell r="H2891">
            <v>104.82499999999999</v>
          </cell>
          <cell r="I2891">
            <v>131.25</v>
          </cell>
          <cell r="J2891">
            <v>45809</v>
          </cell>
          <cell r="K2891" t="str">
            <v>fertilizer enhancer</v>
          </cell>
        </row>
        <row r="2892">
          <cell r="E2892" t="str">
            <v>Trident V (250 gal)</v>
          </cell>
          <cell r="F2892" t="str">
            <v>Gal</v>
          </cell>
          <cell r="G2892" t="str">
            <v>250 gal tote (1x250)</v>
          </cell>
          <cell r="H2892">
            <v>104.82499999999999</v>
          </cell>
          <cell r="I2892">
            <v>131.25</v>
          </cell>
          <cell r="J2892">
            <v>45809</v>
          </cell>
          <cell r="K2892" t="str">
            <v>fertilizer enhancer</v>
          </cell>
        </row>
        <row r="2893">
          <cell r="E2893" t="str">
            <v>Trident V (250 gal)</v>
          </cell>
          <cell r="F2893" t="str">
            <v>Gal</v>
          </cell>
          <cell r="G2893" t="str">
            <v>250 gal tote (1x250)</v>
          </cell>
          <cell r="H2893">
            <v>113.211</v>
          </cell>
          <cell r="I2893">
            <v>131.25</v>
          </cell>
          <cell r="J2893">
            <v>45809</v>
          </cell>
          <cell r="K2893" t="str">
            <v>fertilizer enhancer</v>
          </cell>
        </row>
        <row r="2894">
          <cell r="E2894" t="str">
            <v>Trident V (250 gal)</v>
          </cell>
          <cell r="F2894" t="str">
            <v>Gal</v>
          </cell>
          <cell r="G2894" t="str">
            <v>250 gal tote (1x250)</v>
          </cell>
          <cell r="H2894">
            <v>104.82499999999999</v>
          </cell>
          <cell r="I2894">
            <v>131.25</v>
          </cell>
          <cell r="J2894">
            <v>45809</v>
          </cell>
          <cell r="K2894" t="str">
            <v>fertilizer enhancer</v>
          </cell>
        </row>
        <row r="2895">
          <cell r="E2895" t="str">
            <v>Trident V (250 gal)</v>
          </cell>
          <cell r="F2895" t="str">
            <v>Gal</v>
          </cell>
          <cell r="G2895" t="str">
            <v>250 gal tote (1x250)</v>
          </cell>
          <cell r="H2895">
            <v>117.404</v>
          </cell>
          <cell r="J2895">
            <v>45809</v>
          </cell>
          <cell r="K2895" t="str">
            <v>fertilizer enhancer</v>
          </cell>
        </row>
        <row r="2896">
          <cell r="E2896" t="str">
            <v>Trident V (250 gal)</v>
          </cell>
          <cell r="F2896" t="str">
            <v>Gal</v>
          </cell>
          <cell r="G2896" t="str">
            <v>250 gal tote (1x250)</v>
          </cell>
          <cell r="H2896">
            <v>117.404</v>
          </cell>
          <cell r="I2896">
            <v>131.25</v>
          </cell>
          <cell r="J2896">
            <v>45809</v>
          </cell>
          <cell r="K2896" t="str">
            <v>fertilizer enhancer</v>
          </cell>
        </row>
        <row r="2897">
          <cell r="E2897" t="str">
            <v>Trident V (250 gal)</v>
          </cell>
          <cell r="F2897" t="str">
            <v>Gal</v>
          </cell>
          <cell r="G2897" t="str">
            <v>250 gal tote (1x250)</v>
          </cell>
          <cell r="H2897">
            <v>117.404</v>
          </cell>
          <cell r="J2897">
            <v>45809</v>
          </cell>
          <cell r="K2897" t="str">
            <v>fertilizer enhancer</v>
          </cell>
        </row>
        <row r="2898">
          <cell r="E2898" t="str">
            <v>Trident V (250 gal)</v>
          </cell>
          <cell r="F2898" t="str">
            <v>Gal</v>
          </cell>
          <cell r="G2898" t="str">
            <v>250 gal tote (1x250)</v>
          </cell>
          <cell r="H2898">
            <v>117.404</v>
          </cell>
          <cell r="J2898">
            <v>45809</v>
          </cell>
          <cell r="K2898" t="str">
            <v>fertilizer enhancer</v>
          </cell>
        </row>
        <row r="2899">
          <cell r="E2899" t="str">
            <v>Trident V (250 gal)</v>
          </cell>
          <cell r="F2899" t="str">
            <v>Gal</v>
          </cell>
          <cell r="G2899" t="str">
            <v>250 gal tote (1x250)</v>
          </cell>
          <cell r="H2899">
            <v>117.404</v>
          </cell>
          <cell r="J2899">
            <v>45809</v>
          </cell>
          <cell r="K2899" t="str">
            <v>fertilizer enhancer</v>
          </cell>
        </row>
        <row r="2900">
          <cell r="E2900" t="str">
            <v>Trident V (250 gal)</v>
          </cell>
          <cell r="F2900" t="str">
            <v>Gal</v>
          </cell>
          <cell r="G2900" t="str">
            <v>250 gal tote (1x250)</v>
          </cell>
          <cell r="H2900">
            <v>104.82499999999999</v>
          </cell>
          <cell r="I2900">
            <v>131.25</v>
          </cell>
          <cell r="J2900">
            <v>45809</v>
          </cell>
          <cell r="K2900" t="str">
            <v>fertilizer enhancer</v>
          </cell>
        </row>
        <row r="2901">
          <cell r="E2901" t="str">
            <v>Trident V (250 gal)</v>
          </cell>
          <cell r="F2901" t="str">
            <v>Gal</v>
          </cell>
          <cell r="G2901" t="str">
            <v>250 gal tote (1x250)</v>
          </cell>
          <cell r="H2901">
            <v>104.83</v>
          </cell>
          <cell r="I2901">
            <v>131.25</v>
          </cell>
          <cell r="J2901">
            <v>45809</v>
          </cell>
          <cell r="K2901" t="str">
            <v>fertilizer enhancer</v>
          </cell>
        </row>
        <row r="2902">
          <cell r="E2902" t="str">
            <v>Trident V (250 gal)</v>
          </cell>
          <cell r="F2902" t="str">
            <v>Gal</v>
          </cell>
          <cell r="G2902" t="str">
            <v>250 gal tote (1x250)</v>
          </cell>
          <cell r="H2902">
            <v>117.404</v>
          </cell>
          <cell r="J2902">
            <v>45839</v>
          </cell>
          <cell r="K2902" t="str">
            <v>fertilizer enhancer</v>
          </cell>
        </row>
        <row r="2903">
          <cell r="E2903" t="str">
            <v>Trident V (250 gal)</v>
          </cell>
          <cell r="F2903" t="str">
            <v>Gal</v>
          </cell>
          <cell r="G2903" t="str">
            <v>250 gal tote (1x250)</v>
          </cell>
          <cell r="H2903">
            <v>168.5</v>
          </cell>
          <cell r="J2903">
            <v>45658</v>
          </cell>
          <cell r="K2903" t="str">
            <v>fertilizer enhancer</v>
          </cell>
        </row>
        <row r="2904">
          <cell r="E2904" t="str">
            <v>Trident V (bulk)</v>
          </cell>
          <cell r="F2904" t="str">
            <v>Gal</v>
          </cell>
          <cell r="G2904" t="str">
            <v>bulk</v>
          </cell>
          <cell r="H2904">
            <v>103.25</v>
          </cell>
          <cell r="I2904">
            <v>125.64999999999999</v>
          </cell>
          <cell r="J2904">
            <v>45809</v>
          </cell>
          <cell r="K2904" t="str">
            <v>fertilizer enhancer</v>
          </cell>
        </row>
        <row r="2905">
          <cell r="E2905" t="str">
            <v>Trident V (bulk)</v>
          </cell>
          <cell r="F2905" t="str">
            <v>Gal</v>
          </cell>
          <cell r="G2905" t="str">
            <v>bulk</v>
          </cell>
          <cell r="H2905">
            <v>103.25</v>
          </cell>
          <cell r="I2905">
            <v>125.64999999999999</v>
          </cell>
          <cell r="J2905">
            <v>45809</v>
          </cell>
          <cell r="K2905" t="str">
            <v>fertilizer enhancer</v>
          </cell>
        </row>
        <row r="2906">
          <cell r="E2906" t="str">
            <v>Trident V (bulk)</v>
          </cell>
          <cell r="F2906" t="str">
            <v>Gal</v>
          </cell>
          <cell r="G2906" t="str">
            <v>bulk</v>
          </cell>
          <cell r="H2906">
            <v>103.25</v>
          </cell>
          <cell r="I2906">
            <v>125.64999999999999</v>
          </cell>
          <cell r="J2906">
            <v>45809</v>
          </cell>
          <cell r="K2906" t="str">
            <v>fertilizer enhancer</v>
          </cell>
        </row>
        <row r="2907">
          <cell r="E2907" t="str">
            <v>Trident V (bulk)</v>
          </cell>
          <cell r="F2907" t="str">
            <v>Gal</v>
          </cell>
          <cell r="G2907" t="str">
            <v>bulk</v>
          </cell>
          <cell r="H2907">
            <v>111.51</v>
          </cell>
          <cell r="I2907">
            <v>125.64999999999999</v>
          </cell>
          <cell r="J2907">
            <v>45809</v>
          </cell>
          <cell r="K2907" t="str">
            <v>fertilizer enhancer</v>
          </cell>
        </row>
        <row r="2908">
          <cell r="E2908" t="str">
            <v>Trident V (bulk)</v>
          </cell>
          <cell r="F2908" t="str">
            <v>Gal</v>
          </cell>
          <cell r="G2908" t="str">
            <v>bulk</v>
          </cell>
          <cell r="H2908">
            <v>103.25</v>
          </cell>
          <cell r="I2908">
            <v>125.64999999999999</v>
          </cell>
          <cell r="J2908">
            <v>45809</v>
          </cell>
          <cell r="K2908" t="str">
            <v>fertilizer enhancer</v>
          </cell>
        </row>
        <row r="2909">
          <cell r="E2909" t="str">
            <v>Trident V (bulk)</v>
          </cell>
          <cell r="F2909" t="str">
            <v>Gal</v>
          </cell>
          <cell r="G2909" t="str">
            <v>bulk</v>
          </cell>
          <cell r="H2909">
            <v>115.64000000000001</v>
          </cell>
          <cell r="J2909">
            <v>45809</v>
          </cell>
          <cell r="K2909" t="str">
            <v>fertilizer enhancer</v>
          </cell>
        </row>
        <row r="2910">
          <cell r="E2910" t="str">
            <v>Trident V (bulk)</v>
          </cell>
          <cell r="F2910" t="str">
            <v>Gal</v>
          </cell>
          <cell r="G2910" t="str">
            <v>bulk</v>
          </cell>
          <cell r="H2910">
            <v>115.64000000000001</v>
          </cell>
          <cell r="I2910">
            <v>125.64999999999999</v>
          </cell>
          <cell r="J2910">
            <v>45809</v>
          </cell>
          <cell r="K2910" t="str">
            <v>fertilizer enhancer</v>
          </cell>
        </row>
        <row r="2911">
          <cell r="E2911" t="str">
            <v>Trident V (bulk)</v>
          </cell>
          <cell r="F2911" t="str">
            <v>Gal</v>
          </cell>
          <cell r="G2911" t="str">
            <v>bulk</v>
          </cell>
          <cell r="H2911">
            <v>115.64000000000001</v>
          </cell>
          <cell r="J2911">
            <v>45809</v>
          </cell>
          <cell r="K2911" t="str">
            <v>fertilizer enhancer</v>
          </cell>
        </row>
        <row r="2912">
          <cell r="E2912" t="str">
            <v>Trident V (bulk)</v>
          </cell>
          <cell r="F2912" t="str">
            <v>Gal</v>
          </cell>
          <cell r="G2912" t="str">
            <v>bulk</v>
          </cell>
          <cell r="H2912">
            <v>115.64000000000001</v>
          </cell>
          <cell r="J2912">
            <v>45809</v>
          </cell>
          <cell r="K2912" t="str">
            <v>fertilizer enhancer</v>
          </cell>
        </row>
        <row r="2913">
          <cell r="E2913" t="str">
            <v>Trident V (bulk)</v>
          </cell>
          <cell r="F2913" t="str">
            <v>Gal</v>
          </cell>
          <cell r="G2913" t="str">
            <v>bulk</v>
          </cell>
          <cell r="H2913">
            <v>115.64000000000001</v>
          </cell>
          <cell r="J2913">
            <v>45809</v>
          </cell>
          <cell r="K2913" t="str">
            <v>fertilizer enhancer</v>
          </cell>
        </row>
        <row r="2914">
          <cell r="E2914" t="str">
            <v>Trident V (bulk)</v>
          </cell>
          <cell r="F2914" t="str">
            <v>Gal</v>
          </cell>
          <cell r="G2914" t="str">
            <v>bulk</v>
          </cell>
          <cell r="H2914">
            <v>103.25</v>
          </cell>
          <cell r="I2914">
            <v>125.64999999999999</v>
          </cell>
          <cell r="J2914">
            <v>45809</v>
          </cell>
          <cell r="K2914" t="str">
            <v>fertilizer enhancer</v>
          </cell>
        </row>
        <row r="2915">
          <cell r="E2915" t="str">
            <v>Trident V (bulk)</v>
          </cell>
          <cell r="F2915" t="str">
            <v>Gal</v>
          </cell>
          <cell r="G2915" t="str">
            <v>bulk</v>
          </cell>
          <cell r="H2915">
            <v>103.4</v>
          </cell>
          <cell r="I2915">
            <v>125.64999999999999</v>
          </cell>
          <cell r="J2915">
            <v>45809</v>
          </cell>
          <cell r="K2915" t="str">
            <v>fertilizer enhancer</v>
          </cell>
        </row>
        <row r="2916">
          <cell r="E2916" t="str">
            <v>Trident V (bulk)</v>
          </cell>
          <cell r="F2916" t="str">
            <v>Gal</v>
          </cell>
          <cell r="G2916" t="str">
            <v>bulk</v>
          </cell>
          <cell r="H2916">
            <v>115.64000000000001</v>
          </cell>
          <cell r="J2916">
            <v>45839</v>
          </cell>
          <cell r="K2916" t="str">
            <v>fertilizer enhancer</v>
          </cell>
        </row>
        <row r="2917">
          <cell r="E2917" t="str">
            <v>Trident V (bulk)</v>
          </cell>
          <cell r="F2917" t="str">
            <v>Gal</v>
          </cell>
          <cell r="G2917" t="str">
            <v>bulk</v>
          </cell>
          <cell r="H2917">
            <v>164</v>
          </cell>
          <cell r="J2917">
            <v>45658</v>
          </cell>
          <cell r="K2917" t="str">
            <v>fertilizer enhancer</v>
          </cell>
        </row>
        <row r="2918">
          <cell r="E2918" t="str">
            <v>Trident VG (2.5 gal)</v>
          </cell>
          <cell r="F2918" t="str">
            <v>Gal</v>
          </cell>
          <cell r="G2918" t="str">
            <v>180 gal plt (36 cs x (2x2.5))</v>
          </cell>
          <cell r="H2918">
            <v>106.39999999999999</v>
          </cell>
          <cell r="I2918">
            <v>133</v>
          </cell>
          <cell r="J2918">
            <v>45809</v>
          </cell>
          <cell r="K2918" t="str">
            <v>fertilizer enhancer</v>
          </cell>
        </row>
        <row r="2919">
          <cell r="E2919" t="str">
            <v>Trident VG (2.5 gal)</v>
          </cell>
          <cell r="F2919" t="str">
            <v>Gal</v>
          </cell>
          <cell r="G2919" t="str">
            <v>180 gal plt (36 cs x (2x2.5))</v>
          </cell>
          <cell r="H2919">
            <v>106.39999999999999</v>
          </cell>
          <cell r="I2919">
            <v>133</v>
          </cell>
          <cell r="J2919">
            <v>45809</v>
          </cell>
          <cell r="K2919" t="str">
            <v>fertilizer enhancer</v>
          </cell>
        </row>
        <row r="2920">
          <cell r="E2920" t="str">
            <v>Trident VG (2.5 gal)</v>
          </cell>
          <cell r="F2920" t="str">
            <v>Gal</v>
          </cell>
          <cell r="G2920" t="str">
            <v>180 gal plt (36 cs x (2x2.5))</v>
          </cell>
          <cell r="H2920">
            <v>106.39999999999999</v>
          </cell>
          <cell r="I2920">
            <v>133</v>
          </cell>
          <cell r="J2920">
            <v>45809</v>
          </cell>
          <cell r="K2920" t="str">
            <v>fertilizer enhancer</v>
          </cell>
        </row>
        <row r="2921">
          <cell r="E2921" t="str">
            <v>Trident VG (2.5 gal)</v>
          </cell>
          <cell r="F2921" t="str">
            <v>Gal</v>
          </cell>
          <cell r="G2921" t="str">
            <v>180 gal plt (36 cs x (2x2.5))</v>
          </cell>
          <cell r="H2921">
            <v>114.91199999999999</v>
          </cell>
          <cell r="I2921">
            <v>133</v>
          </cell>
          <cell r="J2921">
            <v>45809</v>
          </cell>
          <cell r="K2921" t="str">
            <v>fertilizer enhancer</v>
          </cell>
        </row>
        <row r="2922">
          <cell r="E2922" t="str">
            <v>Trident VG (2.5 gal)</v>
          </cell>
          <cell r="F2922" t="str">
            <v>Gal</v>
          </cell>
          <cell r="G2922" t="str">
            <v>180 gal plt (36 cs x (2x2.5))</v>
          </cell>
          <cell r="H2922">
            <v>106.39999999999999</v>
          </cell>
          <cell r="I2922">
            <v>133</v>
          </cell>
          <cell r="J2922">
            <v>45809</v>
          </cell>
          <cell r="K2922" t="str">
            <v>fertilizer enhancer</v>
          </cell>
        </row>
        <row r="2923">
          <cell r="E2923" t="str">
            <v>Trident VG (2.5 gal)</v>
          </cell>
          <cell r="F2923" t="str">
            <v>Gal</v>
          </cell>
          <cell r="G2923" t="str">
            <v>180 gal plt (36 cs x (2x2.5))</v>
          </cell>
          <cell r="H2923">
            <v>119.16800000000001</v>
          </cell>
          <cell r="J2923">
            <v>45809</v>
          </cell>
          <cell r="K2923" t="str">
            <v>fertilizer enhancer</v>
          </cell>
        </row>
        <row r="2924">
          <cell r="E2924" t="str">
            <v>Trident VG (2.5 gal)</v>
          </cell>
          <cell r="F2924" t="str">
            <v>Gal</v>
          </cell>
          <cell r="G2924" t="str">
            <v>180 gal plt (36 cs x (2x2.5))</v>
          </cell>
          <cell r="H2924">
            <v>119.16800000000001</v>
          </cell>
          <cell r="I2924">
            <v>133</v>
          </cell>
          <cell r="J2924">
            <v>45809</v>
          </cell>
          <cell r="K2924" t="str">
            <v>fertilizer enhancer</v>
          </cell>
        </row>
        <row r="2925">
          <cell r="E2925" t="str">
            <v>Trident VG (2.5 gal)</v>
          </cell>
          <cell r="F2925" t="str">
            <v>Gal</v>
          </cell>
          <cell r="G2925" t="str">
            <v>180 gal plt (36 cs x (2x2.5))</v>
          </cell>
          <cell r="H2925">
            <v>119.16800000000001</v>
          </cell>
          <cell r="J2925">
            <v>45809</v>
          </cell>
          <cell r="K2925" t="str">
            <v>fertilizer enhancer</v>
          </cell>
        </row>
        <row r="2926">
          <cell r="E2926" t="str">
            <v>Trident VG (2.5 gal)</v>
          </cell>
          <cell r="F2926" t="str">
            <v>Gal</v>
          </cell>
          <cell r="G2926" t="str">
            <v>180 gal plt (36 cs x (2x2.5))</v>
          </cell>
          <cell r="H2926">
            <v>119.16800000000001</v>
          </cell>
          <cell r="J2926">
            <v>45809</v>
          </cell>
          <cell r="K2926" t="str">
            <v>fertilizer enhancer</v>
          </cell>
        </row>
        <row r="2927">
          <cell r="E2927" t="str">
            <v>Trident VG (2.5 gal)</v>
          </cell>
          <cell r="F2927" t="str">
            <v>Gal</v>
          </cell>
          <cell r="G2927" t="str">
            <v>180 gal plt (36 cs x (2x2.5))</v>
          </cell>
          <cell r="H2927">
            <v>119.16800000000001</v>
          </cell>
          <cell r="J2927">
            <v>45809</v>
          </cell>
          <cell r="K2927" t="str">
            <v>fertilizer enhancer</v>
          </cell>
        </row>
        <row r="2928">
          <cell r="E2928" t="str">
            <v>Trident VG (2.5 gal)</v>
          </cell>
          <cell r="F2928" t="str">
            <v>Gal</v>
          </cell>
          <cell r="G2928" t="str">
            <v>180 gal plt (36 cs x (2x2.5))</v>
          </cell>
          <cell r="H2928">
            <v>106.39999999999999</v>
          </cell>
          <cell r="I2928">
            <v>133</v>
          </cell>
          <cell r="J2928">
            <v>45809</v>
          </cell>
          <cell r="K2928" t="str">
            <v>fertilizer enhancer</v>
          </cell>
        </row>
        <row r="2929">
          <cell r="E2929" t="str">
            <v>Trident VG (2.5 gal)</v>
          </cell>
          <cell r="F2929" t="str">
            <v>Gal</v>
          </cell>
          <cell r="G2929" t="str">
            <v>180 gal plt (36 cs x (2x2.5))</v>
          </cell>
          <cell r="H2929">
            <v>106.4</v>
          </cell>
          <cell r="I2929">
            <v>133</v>
          </cell>
          <cell r="J2929">
            <v>45809</v>
          </cell>
          <cell r="K2929" t="str">
            <v>fertilizer enhancer</v>
          </cell>
        </row>
        <row r="2930">
          <cell r="E2930" t="str">
            <v>Trident VG (2.5 gal)</v>
          </cell>
          <cell r="F2930" t="str">
            <v>Gal</v>
          </cell>
          <cell r="G2930" t="str">
            <v>180 gal plt (36 cs x (2x2.5))</v>
          </cell>
          <cell r="H2930">
            <v>119.16800000000001</v>
          </cell>
          <cell r="J2930">
            <v>45839</v>
          </cell>
          <cell r="K2930" t="str">
            <v>fertilizer enhancer</v>
          </cell>
        </row>
        <row r="2931">
          <cell r="E2931" t="str">
            <v>Trident VG (2.5 gal)</v>
          </cell>
          <cell r="F2931" t="str">
            <v>Gal</v>
          </cell>
          <cell r="G2931" t="str">
            <v>180 gal plt (36 cs x (2x2.5))</v>
          </cell>
          <cell r="H2931">
            <v>171.75</v>
          </cell>
          <cell r="J2931">
            <v>45658</v>
          </cell>
          <cell r="K2931" t="str">
            <v>fertilizer enhancer</v>
          </cell>
        </row>
        <row r="2932">
          <cell r="E2932" t="str">
            <v>Trident VG (250 gal)</v>
          </cell>
          <cell r="F2932" t="str">
            <v>Gal</v>
          </cell>
          <cell r="G2932" t="str">
            <v>250 gal tote (1x250)</v>
          </cell>
          <cell r="H2932">
            <v>104.82499999999999</v>
          </cell>
          <cell r="I2932">
            <v>131.25</v>
          </cell>
          <cell r="J2932">
            <v>45809</v>
          </cell>
          <cell r="K2932" t="str">
            <v>fertilizer enhancer</v>
          </cell>
        </row>
        <row r="2933">
          <cell r="E2933" t="str">
            <v>Trident VG (250 gal)</v>
          </cell>
          <cell r="F2933" t="str">
            <v>Gal</v>
          </cell>
          <cell r="G2933" t="str">
            <v>250 gal tote (1x250)</v>
          </cell>
          <cell r="H2933">
            <v>104.82499999999999</v>
          </cell>
          <cell r="I2933">
            <v>131.25</v>
          </cell>
          <cell r="J2933">
            <v>45809</v>
          </cell>
          <cell r="K2933" t="str">
            <v>fertilizer enhancer</v>
          </cell>
        </row>
        <row r="2934">
          <cell r="E2934" t="str">
            <v>Trident VG (250 gal)</v>
          </cell>
          <cell r="F2934" t="str">
            <v>Gal</v>
          </cell>
          <cell r="G2934" t="str">
            <v>250 gal tote (1x250)</v>
          </cell>
          <cell r="H2934">
            <v>104.82499999999999</v>
          </cell>
          <cell r="I2934">
            <v>131.25</v>
          </cell>
          <cell r="J2934">
            <v>45809</v>
          </cell>
          <cell r="K2934" t="str">
            <v>fertilizer enhancer</v>
          </cell>
        </row>
        <row r="2935">
          <cell r="E2935" t="str">
            <v>Trident VG (250 gal)</v>
          </cell>
          <cell r="F2935" t="str">
            <v>Gal</v>
          </cell>
          <cell r="G2935" t="str">
            <v>250 gal tote (1x250)</v>
          </cell>
          <cell r="H2935">
            <v>113.211</v>
          </cell>
          <cell r="I2935">
            <v>131.25</v>
          </cell>
          <cell r="J2935">
            <v>45809</v>
          </cell>
          <cell r="K2935" t="str">
            <v>fertilizer enhancer</v>
          </cell>
        </row>
        <row r="2936">
          <cell r="E2936" t="str">
            <v>Trident VG (250 gal)</v>
          </cell>
          <cell r="F2936" t="str">
            <v>Gal</v>
          </cell>
          <cell r="G2936" t="str">
            <v>250 gal tote (1x250)</v>
          </cell>
          <cell r="H2936">
            <v>104.82499999999999</v>
          </cell>
          <cell r="I2936">
            <v>131.25</v>
          </cell>
          <cell r="J2936">
            <v>45809</v>
          </cell>
          <cell r="K2936" t="str">
            <v>fertilizer enhancer</v>
          </cell>
        </row>
        <row r="2937">
          <cell r="E2937" t="str">
            <v>Trident VG (250 gal)</v>
          </cell>
          <cell r="F2937" t="str">
            <v>Gal</v>
          </cell>
          <cell r="G2937" t="str">
            <v>250 gal tote (1x250)</v>
          </cell>
          <cell r="H2937">
            <v>117.404</v>
          </cell>
          <cell r="J2937">
            <v>45809</v>
          </cell>
          <cell r="K2937" t="str">
            <v>fertilizer enhancer</v>
          </cell>
        </row>
        <row r="2938">
          <cell r="E2938" t="str">
            <v>Trident VG (250 gal)</v>
          </cell>
          <cell r="F2938" t="str">
            <v>Gal</v>
          </cell>
          <cell r="G2938" t="str">
            <v>250 gal tote (1x250)</v>
          </cell>
          <cell r="H2938">
            <v>117.404</v>
          </cell>
          <cell r="I2938">
            <v>131.25</v>
          </cell>
          <cell r="J2938">
            <v>45809</v>
          </cell>
          <cell r="K2938" t="str">
            <v>fertilizer enhancer</v>
          </cell>
        </row>
        <row r="2939">
          <cell r="E2939" t="str">
            <v>Trident VG (250 gal)</v>
          </cell>
          <cell r="F2939" t="str">
            <v>Gal</v>
          </cell>
          <cell r="G2939" t="str">
            <v>250 gal tote (1x250)</v>
          </cell>
          <cell r="H2939">
            <v>117.404</v>
          </cell>
          <cell r="J2939">
            <v>45809</v>
          </cell>
          <cell r="K2939" t="str">
            <v>fertilizer enhancer</v>
          </cell>
        </row>
        <row r="2940">
          <cell r="E2940" t="str">
            <v>Trident VG (250 gal)</v>
          </cell>
          <cell r="F2940" t="str">
            <v>Gal</v>
          </cell>
          <cell r="G2940" t="str">
            <v>250 gal tote (1x250)</v>
          </cell>
          <cell r="H2940">
            <v>117.404</v>
          </cell>
          <cell r="J2940">
            <v>45809</v>
          </cell>
          <cell r="K2940" t="str">
            <v>fertilizer enhancer</v>
          </cell>
        </row>
        <row r="2941">
          <cell r="E2941" t="str">
            <v>Trident VG (250 gal)</v>
          </cell>
          <cell r="F2941" t="str">
            <v>Gal</v>
          </cell>
          <cell r="G2941" t="str">
            <v>250 gal tote (1x250)</v>
          </cell>
          <cell r="H2941">
            <v>117.404</v>
          </cell>
          <cell r="J2941">
            <v>45809</v>
          </cell>
          <cell r="K2941" t="str">
            <v>fertilizer enhancer</v>
          </cell>
        </row>
        <row r="2942">
          <cell r="E2942" t="str">
            <v>Trident VG (250 gal)</v>
          </cell>
          <cell r="F2942" t="str">
            <v>Gal</v>
          </cell>
          <cell r="G2942" t="str">
            <v>250 gal tote (1x250)</v>
          </cell>
          <cell r="H2942">
            <v>104.82499999999999</v>
          </cell>
          <cell r="I2942">
            <v>131.25</v>
          </cell>
          <cell r="J2942">
            <v>45809</v>
          </cell>
          <cell r="K2942" t="str">
            <v>fertilizer enhancer</v>
          </cell>
        </row>
        <row r="2943">
          <cell r="E2943" t="str">
            <v>Trident VG (250 gal)</v>
          </cell>
          <cell r="F2943" t="str">
            <v>Gal</v>
          </cell>
          <cell r="G2943" t="str">
            <v>250 gal tote (1x250)</v>
          </cell>
          <cell r="H2943">
            <v>104.83</v>
          </cell>
          <cell r="I2943">
            <v>131.25</v>
          </cell>
          <cell r="J2943">
            <v>45809</v>
          </cell>
          <cell r="K2943" t="str">
            <v>fertilizer enhancer</v>
          </cell>
        </row>
        <row r="2944">
          <cell r="E2944" t="str">
            <v>Trident VG (250 gal)</v>
          </cell>
          <cell r="F2944" t="str">
            <v>Gal</v>
          </cell>
          <cell r="G2944" t="str">
            <v>250 gal tote (1x250)</v>
          </cell>
          <cell r="H2944">
            <v>117.404</v>
          </cell>
          <cell r="J2944">
            <v>45839</v>
          </cell>
          <cell r="K2944" t="str">
            <v>fertilizer enhancer</v>
          </cell>
        </row>
        <row r="2945">
          <cell r="E2945" t="str">
            <v>Trident VG (250 gal)</v>
          </cell>
          <cell r="F2945" t="str">
            <v>Gal</v>
          </cell>
          <cell r="G2945" t="str">
            <v>250 gal tote (1x250)</v>
          </cell>
          <cell r="H2945">
            <v>168.5</v>
          </cell>
          <cell r="J2945">
            <v>45658</v>
          </cell>
          <cell r="K2945" t="str">
            <v>fertilizer enhancer</v>
          </cell>
        </row>
        <row r="2946">
          <cell r="E2946" t="str">
            <v>Trident VG (bulk)</v>
          </cell>
          <cell r="F2946" t="str">
            <v>Gal</v>
          </cell>
          <cell r="G2946" t="str">
            <v>bulk</v>
          </cell>
          <cell r="H2946">
            <v>103.25</v>
          </cell>
          <cell r="I2946">
            <v>125.64999999999999</v>
          </cell>
          <cell r="J2946">
            <v>45809</v>
          </cell>
          <cell r="K2946" t="str">
            <v>fertilizer enhancer</v>
          </cell>
        </row>
        <row r="2947">
          <cell r="E2947" t="str">
            <v>Trident VG (bulk)</v>
          </cell>
          <cell r="F2947" t="str">
            <v>Gal</v>
          </cell>
          <cell r="G2947" t="str">
            <v>bulk</v>
          </cell>
          <cell r="H2947">
            <v>103.25</v>
          </cell>
          <cell r="I2947">
            <v>125.64999999999999</v>
          </cell>
          <cell r="J2947">
            <v>45809</v>
          </cell>
          <cell r="K2947" t="str">
            <v>fertilizer enhancer</v>
          </cell>
        </row>
        <row r="2948">
          <cell r="E2948" t="str">
            <v>Trident VG (bulk)</v>
          </cell>
          <cell r="F2948" t="str">
            <v>Gal</v>
          </cell>
          <cell r="G2948" t="str">
            <v>bulk</v>
          </cell>
          <cell r="H2948">
            <v>103.25</v>
          </cell>
          <cell r="I2948">
            <v>125.64999999999999</v>
          </cell>
          <cell r="J2948">
            <v>45809</v>
          </cell>
          <cell r="K2948" t="str">
            <v>fertilizer enhancer</v>
          </cell>
        </row>
        <row r="2949">
          <cell r="E2949" t="str">
            <v>Trident VG (bulk)</v>
          </cell>
          <cell r="F2949" t="str">
            <v>Gal</v>
          </cell>
          <cell r="G2949" t="str">
            <v>bulk</v>
          </cell>
          <cell r="H2949">
            <v>111.51</v>
          </cell>
          <cell r="I2949">
            <v>125.64999999999999</v>
          </cell>
          <cell r="J2949">
            <v>45809</v>
          </cell>
          <cell r="K2949" t="str">
            <v>fertilizer enhancer</v>
          </cell>
        </row>
        <row r="2950">
          <cell r="E2950" t="str">
            <v>Trident VG (bulk)</v>
          </cell>
          <cell r="F2950" t="str">
            <v>Gal</v>
          </cell>
          <cell r="G2950" t="str">
            <v>bulk</v>
          </cell>
          <cell r="H2950">
            <v>103.25</v>
          </cell>
          <cell r="I2950">
            <v>125.64999999999999</v>
          </cell>
          <cell r="J2950">
            <v>45809</v>
          </cell>
          <cell r="K2950" t="str">
            <v>fertilizer enhancer</v>
          </cell>
        </row>
        <row r="2951">
          <cell r="E2951" t="str">
            <v>Trident VG (bulk)</v>
          </cell>
          <cell r="F2951" t="str">
            <v>Gal</v>
          </cell>
          <cell r="G2951" t="str">
            <v>bulk</v>
          </cell>
          <cell r="H2951">
            <v>115.64000000000001</v>
          </cell>
          <cell r="J2951">
            <v>45809</v>
          </cell>
          <cell r="K2951" t="str">
            <v>fertilizer enhancer</v>
          </cell>
        </row>
        <row r="2952">
          <cell r="E2952" t="str">
            <v>Trident VG (bulk)</v>
          </cell>
          <cell r="F2952" t="str">
            <v>Gal</v>
          </cell>
          <cell r="G2952" t="str">
            <v>bulk</v>
          </cell>
          <cell r="H2952">
            <v>115.64000000000001</v>
          </cell>
          <cell r="I2952">
            <v>125.64999999999999</v>
          </cell>
          <cell r="J2952">
            <v>45809</v>
          </cell>
          <cell r="K2952" t="str">
            <v>fertilizer enhancer</v>
          </cell>
        </row>
        <row r="2953">
          <cell r="E2953" t="str">
            <v>Trident VG (bulk)</v>
          </cell>
          <cell r="F2953" t="str">
            <v>Gal</v>
          </cell>
          <cell r="G2953" t="str">
            <v>bulk</v>
          </cell>
          <cell r="H2953">
            <v>115.64000000000001</v>
          </cell>
          <cell r="J2953">
            <v>45809</v>
          </cell>
          <cell r="K2953" t="str">
            <v>fertilizer enhancer</v>
          </cell>
        </row>
        <row r="2954">
          <cell r="E2954" t="str">
            <v>Trident VG (bulk)</v>
          </cell>
          <cell r="F2954" t="str">
            <v>Gal</v>
          </cell>
          <cell r="G2954" t="str">
            <v>bulk</v>
          </cell>
          <cell r="H2954">
            <v>115.64000000000001</v>
          </cell>
          <cell r="J2954">
            <v>45809</v>
          </cell>
          <cell r="K2954" t="str">
            <v>fertilizer enhancer</v>
          </cell>
        </row>
        <row r="2955">
          <cell r="E2955" t="str">
            <v>Trident VG (bulk)</v>
          </cell>
          <cell r="F2955" t="str">
            <v>Gal</v>
          </cell>
          <cell r="G2955" t="str">
            <v>bulk</v>
          </cell>
          <cell r="H2955">
            <v>115.64000000000001</v>
          </cell>
          <cell r="J2955">
            <v>45809</v>
          </cell>
          <cell r="K2955" t="str">
            <v>fertilizer enhancer</v>
          </cell>
        </row>
        <row r="2956">
          <cell r="E2956" t="str">
            <v>Trident VG (bulk)</v>
          </cell>
          <cell r="F2956" t="str">
            <v>Gal</v>
          </cell>
          <cell r="G2956" t="str">
            <v>bulk</v>
          </cell>
          <cell r="H2956">
            <v>103.25</v>
          </cell>
          <cell r="I2956">
            <v>125.64999999999999</v>
          </cell>
          <cell r="J2956">
            <v>45809</v>
          </cell>
          <cell r="K2956" t="str">
            <v>fertilizer enhancer</v>
          </cell>
        </row>
        <row r="2957">
          <cell r="E2957" t="str">
            <v>Trident VG (bulk)</v>
          </cell>
          <cell r="F2957" t="str">
            <v>Gal</v>
          </cell>
          <cell r="G2957" t="str">
            <v>bulk</v>
          </cell>
          <cell r="H2957">
            <v>103.25</v>
          </cell>
          <cell r="I2957">
            <v>125.64999999999999</v>
          </cell>
          <cell r="J2957">
            <v>45809</v>
          </cell>
          <cell r="K2957" t="str">
            <v>fertilizer enhancer</v>
          </cell>
        </row>
        <row r="2958">
          <cell r="E2958" t="str">
            <v>Trident VG (bulk)</v>
          </cell>
          <cell r="F2958" t="str">
            <v>Gal</v>
          </cell>
          <cell r="G2958" t="str">
            <v>bulk</v>
          </cell>
          <cell r="H2958">
            <v>115.64000000000001</v>
          </cell>
          <cell r="J2958">
            <v>45839</v>
          </cell>
          <cell r="K2958" t="str">
            <v>fertilizer enhancer</v>
          </cell>
        </row>
        <row r="2959">
          <cell r="E2959" t="str">
            <v>Trident VG (bulk)</v>
          </cell>
          <cell r="F2959" t="str">
            <v>Gal</v>
          </cell>
          <cell r="G2959" t="str">
            <v>bulk</v>
          </cell>
          <cell r="H2959">
            <v>164</v>
          </cell>
          <cell r="J2959">
            <v>45658</v>
          </cell>
          <cell r="K2959" t="str">
            <v>fertilizer enhancer</v>
          </cell>
        </row>
        <row r="2960">
          <cell r="E2960" t="str">
            <v>Trilok-N (2.5 gal) (Landus)</v>
          </cell>
          <cell r="F2960" t="str">
            <v>Gal</v>
          </cell>
          <cell r="G2960" t="str">
            <v>180 gal plt (36 cs x (2x2.5))</v>
          </cell>
          <cell r="H2960">
            <v>109.25</v>
          </cell>
          <cell r="J2960">
            <v>45809</v>
          </cell>
          <cell r="K2960" t="str">
            <v>fertilizer enhancer</v>
          </cell>
        </row>
        <row r="2961">
          <cell r="E2961" t="str">
            <v>Trilok-N (250 gal) (Landus)</v>
          </cell>
          <cell r="F2961" t="str">
            <v>Gal</v>
          </cell>
          <cell r="G2961" t="str">
            <v>250 gal tote (1x250)</v>
          </cell>
          <cell r="H2961">
            <v>107</v>
          </cell>
          <cell r="J2961">
            <v>45809</v>
          </cell>
          <cell r="K2961" t="str">
            <v>fertilizer enhancer</v>
          </cell>
        </row>
        <row r="2962">
          <cell r="E2962" t="str">
            <v>Trilok-N (bulk) (Landus)</v>
          </cell>
          <cell r="F2962" t="str">
            <v>Gal</v>
          </cell>
          <cell r="G2962" t="str">
            <v>bulk</v>
          </cell>
          <cell r="H2962">
            <v>105</v>
          </cell>
          <cell r="J2962">
            <v>45809</v>
          </cell>
          <cell r="K2962" t="str">
            <v>fertilizer enhancer</v>
          </cell>
        </row>
        <row r="2963">
          <cell r="E2963" t="str">
            <v>Unilok-NH3 (2.5 gal) (Landus)</v>
          </cell>
          <cell r="F2963" t="str">
            <v>Gal</v>
          </cell>
          <cell r="G2963" t="str">
            <v>180 gal plt (36 cs x (2x2.5))</v>
          </cell>
          <cell r="H2963">
            <v>39.5</v>
          </cell>
          <cell r="J2963">
            <v>45809</v>
          </cell>
          <cell r="K2963" t="str">
            <v>fertilizer enhancer</v>
          </cell>
        </row>
        <row r="2964">
          <cell r="E2964" t="str">
            <v>Unilok-NH3 (250 gal) (Landus)</v>
          </cell>
          <cell r="F2964" t="str">
            <v>Gal</v>
          </cell>
          <cell r="G2964" t="str">
            <v>250 gal tote (1x250)</v>
          </cell>
          <cell r="H2964">
            <v>37.5</v>
          </cell>
          <cell r="J2964">
            <v>45809</v>
          </cell>
          <cell r="K2964" t="str">
            <v>fertilizer enhancer</v>
          </cell>
        </row>
        <row r="2965">
          <cell r="E2965" t="str">
            <v>Unilok-NH3 (bulk) (Landus)</v>
          </cell>
          <cell r="F2965" t="str">
            <v>Gal</v>
          </cell>
          <cell r="G2965" t="str">
            <v>bulk</v>
          </cell>
          <cell r="H2965">
            <v>35.5</v>
          </cell>
          <cell r="J2965">
            <v>45809</v>
          </cell>
          <cell r="K2965" t="str">
            <v>fertilizer enhancer</v>
          </cell>
        </row>
        <row r="2966">
          <cell r="E2966" t="str">
            <v>Valley Ag STF (2.5 gal)</v>
          </cell>
          <cell r="F2966" t="str">
            <v>Gal</v>
          </cell>
          <cell r="G2966" t="str">
            <v>180 gal plt (36 cs x (2x2.5))</v>
          </cell>
          <cell r="H2966">
            <v>33.270000000000003</v>
          </cell>
          <cell r="J2966">
            <v>45689</v>
          </cell>
          <cell r="K2966" t="str">
            <v>biostimulant</v>
          </cell>
        </row>
        <row r="2967">
          <cell r="E2967" t="str">
            <v>Valley Ag STF (2.5 gal)</v>
          </cell>
          <cell r="F2967" t="str">
            <v>Gal</v>
          </cell>
          <cell r="G2967" t="str">
            <v>180 gal plt (36 cs x (2x2.5))</v>
          </cell>
          <cell r="H2967">
            <v>33.270000000000003</v>
          </cell>
          <cell r="J2967">
            <v>45689</v>
          </cell>
          <cell r="K2967" t="str">
            <v>biostimulant</v>
          </cell>
        </row>
        <row r="2968">
          <cell r="E2968" t="str">
            <v>Valley Ag STF (265 gal)</v>
          </cell>
          <cell r="F2968" t="str">
            <v>Gal</v>
          </cell>
          <cell r="G2968" t="str">
            <v>265 gal tote (1x265)</v>
          </cell>
          <cell r="H2968">
            <v>32.270000000000003</v>
          </cell>
          <cell r="J2968">
            <v>45689</v>
          </cell>
          <cell r="K2968" t="str">
            <v>biostimulant</v>
          </cell>
        </row>
        <row r="2969">
          <cell r="E2969" t="str">
            <v>Valley Ag STF (265 gal)</v>
          </cell>
          <cell r="F2969" t="str">
            <v>Gal</v>
          </cell>
          <cell r="G2969" t="str">
            <v>265 gal tote (1x265)</v>
          </cell>
          <cell r="H2969">
            <v>32.270000000000003</v>
          </cell>
          <cell r="J2969">
            <v>45689</v>
          </cell>
          <cell r="K2969" t="str">
            <v>biostimulant</v>
          </cell>
        </row>
        <row r="2970">
          <cell r="E2970" t="str">
            <v>WU Citri-Che Copper 5% (250 gal) (Winfield)</v>
          </cell>
          <cell r="F2970" t="str">
            <v>Gal</v>
          </cell>
          <cell r="G2970" t="str">
            <v>250 gal tote (1x250)</v>
          </cell>
          <cell r="H2970" t="str">
            <v>spot price</v>
          </cell>
          <cell r="J2970">
            <v>45809</v>
          </cell>
          <cell r="K2970" t="str">
            <v>nutrient</v>
          </cell>
        </row>
        <row r="2971">
          <cell r="E2971" t="str">
            <v>WU Citri-Che Copper 5% (bulk) (Winfield)</v>
          </cell>
          <cell r="F2971" t="str">
            <v>Gal</v>
          </cell>
          <cell r="G2971" t="str">
            <v>bulk</v>
          </cell>
          <cell r="H2971" t="str">
            <v>spot price</v>
          </cell>
          <cell r="J2971">
            <v>45809</v>
          </cell>
          <cell r="K2971" t="str">
            <v>nutrient</v>
          </cell>
        </row>
        <row r="2972">
          <cell r="E2972" t="str">
            <v>WU Citri-Che Zinc 10% (bulk) (Winfield)</v>
          </cell>
          <cell r="F2972" t="str">
            <v>Gal</v>
          </cell>
          <cell r="G2972" t="str">
            <v>bulk</v>
          </cell>
          <cell r="H2972" t="str">
            <v>spot price</v>
          </cell>
          <cell r="J2972">
            <v>45809</v>
          </cell>
          <cell r="K2972" t="str">
            <v>nutrient</v>
          </cell>
        </row>
        <row r="2973">
          <cell r="E2973" t="str">
            <v>WU Dry Man 20% (25 lb) (Winfield)</v>
          </cell>
          <cell r="F2973" t="str">
            <v>Lb</v>
          </cell>
          <cell r="G2973" t="str">
            <v>2000 lb plt (80x25 lb bags)</v>
          </cell>
          <cell r="H2973" t="str">
            <v>spot price</v>
          </cell>
          <cell r="J2973">
            <v>45809</v>
          </cell>
          <cell r="K2973" t="str">
            <v>nutrient</v>
          </cell>
        </row>
        <row r="2974">
          <cell r="E2974" t="str">
            <v>WU Dry Man 20% (bulk) (Winfield)</v>
          </cell>
          <cell r="F2974" t="str">
            <v>Lb</v>
          </cell>
          <cell r="G2974" t="str">
            <v>bulk</v>
          </cell>
          <cell r="H2974" t="str">
            <v>spot price</v>
          </cell>
          <cell r="J2974">
            <v>45809</v>
          </cell>
          <cell r="K2974" t="str">
            <v>nutrient</v>
          </cell>
        </row>
        <row r="2975">
          <cell r="E2975" t="str">
            <v>WU Gradual-N 25-00-00-.5B (250 gal) (Winfield)</v>
          </cell>
          <cell r="F2975" t="str">
            <v>Gal</v>
          </cell>
          <cell r="G2975" t="str">
            <v>250 gal tote (1x250)</v>
          </cell>
          <cell r="H2975" t="str">
            <v>spot price</v>
          </cell>
          <cell r="J2975">
            <v>45809</v>
          </cell>
          <cell r="K2975" t="str">
            <v>nutrient</v>
          </cell>
        </row>
        <row r="2976">
          <cell r="E2976" t="str">
            <v>WU Gradual-N 25-00-00-.5B (bulk) (Winfield)</v>
          </cell>
          <cell r="F2976" t="str">
            <v>Gal</v>
          </cell>
          <cell r="G2976" t="str">
            <v>bulk</v>
          </cell>
          <cell r="H2976" t="str">
            <v>spot price</v>
          </cell>
          <cell r="J2976">
            <v>45809</v>
          </cell>
          <cell r="K2976" t="str">
            <v>nutrient</v>
          </cell>
        </row>
        <row r="2977">
          <cell r="E2977" t="str">
            <v>WU Liquid Boron 10% (bulk) (Winfield)</v>
          </cell>
          <cell r="F2977" t="str">
            <v>Gal</v>
          </cell>
          <cell r="G2977" t="str">
            <v>bulk</v>
          </cell>
          <cell r="H2977" t="str">
            <v>spot price</v>
          </cell>
          <cell r="J2977">
            <v>45809</v>
          </cell>
          <cell r="K2977" t="str">
            <v>nutrient</v>
          </cell>
        </row>
        <row r="2978">
          <cell r="E2978" t="str">
            <v>WU Liquid Boron 10% 1W (250 gal) (Winfield)</v>
          </cell>
          <cell r="F2978" t="str">
            <v>Gal</v>
          </cell>
          <cell r="G2978" t="str">
            <v>250 gal tote (1x250)</v>
          </cell>
          <cell r="H2978" t="str">
            <v>spot price</v>
          </cell>
          <cell r="J2978">
            <v>45809</v>
          </cell>
          <cell r="K2978" t="str">
            <v>nutrient</v>
          </cell>
        </row>
        <row r="2979">
          <cell r="E2979" t="str">
            <v>Zinc Chelate 10% (2.5 gal)</v>
          </cell>
          <cell r="F2979" t="str">
            <v>Gal</v>
          </cell>
          <cell r="G2979" t="str">
            <v>180 gal plt (36 cs x (2x2.5))</v>
          </cell>
          <cell r="H2979">
            <v>11.950000000000001</v>
          </cell>
          <cell r="I2979">
            <v>13</v>
          </cell>
          <cell r="J2979">
            <v>45809</v>
          </cell>
          <cell r="K2979" t="str">
            <v>nutrient</v>
          </cell>
        </row>
        <row r="2980">
          <cell r="E2980" t="str">
            <v>Zinc Chelate 10% (2.5 gal)</v>
          </cell>
          <cell r="F2980" t="str">
            <v>Gal</v>
          </cell>
          <cell r="G2980" t="str">
            <v>180 gal plt (36 cs x (2x2.5))</v>
          </cell>
          <cell r="H2980">
            <v>13</v>
          </cell>
          <cell r="J2980">
            <v>45809</v>
          </cell>
          <cell r="K2980" t="str">
            <v>nutrient</v>
          </cell>
        </row>
        <row r="2981">
          <cell r="E2981" t="str">
            <v>Zinc Chelate 10% (2.5 gal)</v>
          </cell>
          <cell r="F2981" t="str">
            <v>Gal</v>
          </cell>
          <cell r="G2981" t="str">
            <v>180 gal plt (36 cs x (2x2.5))</v>
          </cell>
          <cell r="H2981">
            <v>13</v>
          </cell>
          <cell r="J2981">
            <v>45809</v>
          </cell>
          <cell r="K2981" t="str">
            <v>nutrient</v>
          </cell>
        </row>
        <row r="2982">
          <cell r="E2982" t="str">
            <v>Zinc Chelate 10% (2.5 gal)</v>
          </cell>
          <cell r="F2982" t="str">
            <v>Gal</v>
          </cell>
          <cell r="G2982" t="str">
            <v>180 gal plt (36 cs x (2x2.5))</v>
          </cell>
          <cell r="H2982">
            <v>13</v>
          </cell>
          <cell r="J2982">
            <v>45809</v>
          </cell>
          <cell r="K2982" t="str">
            <v>nutrient</v>
          </cell>
        </row>
        <row r="2983">
          <cell r="E2983" t="str">
            <v>Zinc Chelate 10% (2.5 gal)</v>
          </cell>
          <cell r="F2983" t="str">
            <v>Gal</v>
          </cell>
          <cell r="G2983" t="str">
            <v>180 gal plt (36 cs x (2x2.5))</v>
          </cell>
          <cell r="H2983">
            <v>13</v>
          </cell>
          <cell r="J2983">
            <v>45809</v>
          </cell>
          <cell r="K2983" t="str">
            <v>nutrient</v>
          </cell>
        </row>
        <row r="2984">
          <cell r="E2984" t="str">
            <v>Zinc Chelate 10% (2.5 gal)</v>
          </cell>
          <cell r="F2984" t="str">
            <v>Gal</v>
          </cell>
          <cell r="G2984" t="str">
            <v>180 gal plt (36 cs x (2x2.5))</v>
          </cell>
          <cell r="H2984">
            <v>13</v>
          </cell>
          <cell r="J2984">
            <v>45658</v>
          </cell>
          <cell r="K2984" t="str">
            <v>nutrient</v>
          </cell>
        </row>
        <row r="2985">
          <cell r="E2985" t="str">
            <v>Zinc Chelate 10% (2.5 gal)</v>
          </cell>
          <cell r="F2985" t="str">
            <v>Gal</v>
          </cell>
          <cell r="G2985" t="str">
            <v>180 gal plt (36 cs x (2x2.5))</v>
          </cell>
          <cell r="H2985">
            <v>13</v>
          </cell>
          <cell r="J2985">
            <v>45658</v>
          </cell>
          <cell r="K2985" t="str">
            <v>nutrient</v>
          </cell>
        </row>
        <row r="2986">
          <cell r="E2986" t="str">
            <v>Zinc Chelate 10% (265 gal)</v>
          </cell>
          <cell r="F2986" t="str">
            <v>Gal</v>
          </cell>
          <cell r="G2986" t="str">
            <v>265 gal tote (1x265)</v>
          </cell>
          <cell r="H2986">
            <v>10.100000000000001</v>
          </cell>
          <cell r="I2986">
            <v>11</v>
          </cell>
          <cell r="J2986">
            <v>45809</v>
          </cell>
          <cell r="K2986" t="str">
            <v>nutrient</v>
          </cell>
        </row>
        <row r="2987">
          <cell r="E2987" t="str">
            <v>Zinc Chelate 10% (265 gal)</v>
          </cell>
          <cell r="F2987" t="str">
            <v>Gal</v>
          </cell>
          <cell r="G2987" t="str">
            <v>265 gal tote (1x265)</v>
          </cell>
          <cell r="H2987">
            <v>11</v>
          </cell>
          <cell r="J2987">
            <v>45809</v>
          </cell>
          <cell r="K2987" t="str">
            <v>nutrient</v>
          </cell>
        </row>
        <row r="2988">
          <cell r="E2988" t="str">
            <v>Zinc Chelate 10% (265 gal)</v>
          </cell>
          <cell r="F2988" t="str">
            <v>Gal</v>
          </cell>
          <cell r="G2988" t="str">
            <v>265 gal tote (1x265)</v>
          </cell>
          <cell r="H2988">
            <v>11</v>
          </cell>
          <cell r="J2988">
            <v>45809</v>
          </cell>
          <cell r="K2988" t="str">
            <v>nutrient</v>
          </cell>
        </row>
        <row r="2989">
          <cell r="E2989" t="str">
            <v>Zinc Chelate 10% (265 gal)</v>
          </cell>
          <cell r="F2989" t="str">
            <v>Gal</v>
          </cell>
          <cell r="G2989" t="str">
            <v>265 gal tote (1x265)</v>
          </cell>
          <cell r="H2989">
            <v>11</v>
          </cell>
          <cell r="J2989">
            <v>45809</v>
          </cell>
          <cell r="K2989" t="str">
            <v>nutrient</v>
          </cell>
        </row>
        <row r="2990">
          <cell r="E2990" t="str">
            <v>Zinc Chelate 10% (265 gal)</v>
          </cell>
          <cell r="F2990" t="str">
            <v>Gal</v>
          </cell>
          <cell r="G2990" t="str">
            <v>265 gal tote (1x265)</v>
          </cell>
          <cell r="H2990">
            <v>11</v>
          </cell>
          <cell r="J2990">
            <v>45809</v>
          </cell>
          <cell r="K2990" t="str">
            <v>nutrient</v>
          </cell>
        </row>
        <row r="2991">
          <cell r="E2991" t="str">
            <v>Zinc Chelate 10% (265 gal)</v>
          </cell>
          <cell r="F2991" t="str">
            <v>Gal</v>
          </cell>
          <cell r="G2991" t="str">
            <v>265 gal tote (1x265)</v>
          </cell>
          <cell r="H2991">
            <v>11</v>
          </cell>
          <cell r="J2991">
            <v>45658</v>
          </cell>
          <cell r="K2991" t="str">
            <v>nutrient</v>
          </cell>
        </row>
        <row r="2992">
          <cell r="E2992" t="str">
            <v>Zinc Chelate 10% (265 gal)</v>
          </cell>
          <cell r="F2992" t="str">
            <v>Gal</v>
          </cell>
          <cell r="G2992" t="str">
            <v>265 gal tote (1x265)</v>
          </cell>
          <cell r="H2992">
            <v>11</v>
          </cell>
          <cell r="J2992">
            <v>45658</v>
          </cell>
          <cell r="K2992" t="str">
            <v>nutrient</v>
          </cell>
        </row>
        <row r="2993">
          <cell r="E2993" t="str">
            <v>Zinc Chelate 10% (bulk gal)</v>
          </cell>
          <cell r="F2993" t="str">
            <v>Gal</v>
          </cell>
          <cell r="G2993" t="str">
            <v>bulk</v>
          </cell>
          <cell r="H2993">
            <v>8.3000000000000007</v>
          </cell>
          <cell r="I2993">
            <v>9</v>
          </cell>
          <cell r="J2993">
            <v>45809</v>
          </cell>
          <cell r="K2993" t="str">
            <v>nutrient</v>
          </cell>
        </row>
        <row r="2994">
          <cell r="E2994" t="str">
            <v>Zinc Chelate 10% (bulk gal)</v>
          </cell>
          <cell r="F2994" t="str">
            <v>Gal</v>
          </cell>
          <cell r="G2994" t="str">
            <v>bulk</v>
          </cell>
          <cell r="H2994">
            <v>9</v>
          </cell>
          <cell r="J2994">
            <v>45809</v>
          </cell>
          <cell r="K2994" t="str">
            <v>nutrient</v>
          </cell>
        </row>
        <row r="2995">
          <cell r="E2995" t="str">
            <v>Zinc Chelate 10% (bulk gal)</v>
          </cell>
          <cell r="F2995" t="str">
            <v>Gal</v>
          </cell>
          <cell r="G2995" t="str">
            <v>bulk</v>
          </cell>
          <cell r="H2995">
            <v>9</v>
          </cell>
          <cell r="J2995">
            <v>45809</v>
          </cell>
          <cell r="K2995" t="str">
            <v>nutrient</v>
          </cell>
        </row>
        <row r="2996">
          <cell r="E2996" t="str">
            <v>Zinc Chelate 10% (bulk gal)</v>
          </cell>
          <cell r="F2996" t="str">
            <v>Gal</v>
          </cell>
          <cell r="G2996" t="str">
            <v>bulk</v>
          </cell>
          <cell r="H2996">
            <v>9</v>
          </cell>
          <cell r="J2996">
            <v>45809</v>
          </cell>
          <cell r="K2996" t="str">
            <v>nutrient</v>
          </cell>
        </row>
        <row r="2997">
          <cell r="E2997" t="str">
            <v>Zinc Chelate 10% (bulk gal)</v>
          </cell>
          <cell r="F2997" t="str">
            <v>Gal</v>
          </cell>
          <cell r="G2997" t="str">
            <v>bulk</v>
          </cell>
          <cell r="H2997">
            <v>9</v>
          </cell>
          <cell r="J2997">
            <v>45809</v>
          </cell>
          <cell r="K2997" t="str">
            <v>nutrient</v>
          </cell>
        </row>
      </sheetData>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527FA7-41F3-42E4-A6C4-C5067350B68E}" name="Table1" displayName="Table1" ref="B9:M274" totalsRowShown="0" headerRowDxfId="10" tableBorderDxfId="9">
  <autoFilter ref="B9:M274" xr:uid="{9B527FA7-41F3-42E4-A6C4-C5067350B68E}"/>
  <tableColumns count="12">
    <tableColumn id="1" xr3:uid="{7CE956DC-6C56-4275-98D7-9360AE5EB232}" name="*1st  Step Seclect: Product / Pack Size" dataDxfId="8"/>
    <tableColumn id="2" xr3:uid="{7C8E5B79-BA86-47BA-BDC5-783DC5A3F9D6}" name="UOM"/>
    <tableColumn id="3" xr3:uid="{A384F4D9-246D-4D5D-8FE4-87D03A147DE5}" name="Category"/>
    <tableColumn id="4" xr3:uid="{F42233CE-5F9F-48FA-871A-4A265365B950}" name="Quantity Minimum"/>
    <tableColumn id="5" xr3:uid="{59EDFF3D-52DF-42F1-B0C2-EA533C7AA18A}" name="*2nd Step: Purchase Quantity  (Enter Here)"/>
    <tableColumn id="6" xr3:uid="{7670BC55-B583-4ADF-8D35-135263343E0C}" name="Quantity Qualification"/>
    <tableColumn id="7" xr3:uid="{2D94FF7E-4E95-4B22-BFA5-7AC07EF32A13}" name="Standard List"/>
    <tableColumn id="8" xr3:uid="{AAE795C9-5FDA-4B2B-B081-ECC5BFC1D643}" name="Standard Total"/>
    <tableColumn id="9" xr3:uid="{705A6D8E-2C71-401A-95C3-4282AC141FCA}" name="FY25'  Fall Adv List Price (with discount)"/>
    <tableColumn id="13" xr3:uid="{45927322-2F44-4655-9E47-8322BFAAB168}" name="Discount per UOM" dataDxfId="7">
      <calculatedColumnFormula>IF(B10=A10," ",H10-J10)</calculatedColumnFormula>
    </tableColumn>
    <tableColumn id="10" xr3:uid="{831C2A49-95E8-40AB-B97E-9826F4FF584A}" name="Fall Program Discount"/>
    <tableColumn id="11" xr3:uid="{A06CE6EF-842C-4DBF-944F-70D14070771C}" name="Fall Prgram Tot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F589D-CF77-4E4A-927D-BC23A2D79849}">
  <sheetPr codeName="Sheet1"/>
  <dimension ref="A1:AD274"/>
  <sheetViews>
    <sheetView tabSelected="1" topLeftCell="B1" zoomScaleNormal="100" workbookViewId="0">
      <selection activeCell="B8" sqref="B8"/>
    </sheetView>
  </sheetViews>
  <sheetFormatPr defaultRowHeight="14.5" x14ac:dyDescent="0.35"/>
  <cols>
    <col min="1" max="1" width="8.6328125" hidden="1" customWidth="1"/>
    <col min="2" max="2" width="48" style="237" customWidth="1"/>
    <col min="3" max="3" width="25.36328125" customWidth="1"/>
    <col min="4" max="4" width="19.36328125" customWidth="1"/>
    <col min="5" max="5" width="21.36328125" customWidth="1"/>
    <col min="6" max="6" width="19.6328125" customWidth="1"/>
    <col min="7" max="7" width="17.36328125" customWidth="1"/>
    <col min="8" max="8" width="12.6328125" customWidth="1"/>
    <col min="9" max="9" width="14.36328125" customWidth="1"/>
    <col min="10" max="10" width="34.08984375" customWidth="1"/>
    <col min="11" max="11" width="18.36328125" customWidth="1"/>
    <col min="12" max="12" width="25.36328125" customWidth="1"/>
    <col min="13" max="13" width="21.90625" bestFit="1" customWidth="1"/>
    <col min="14" max="15" width="8.7265625" style="261"/>
    <col min="16" max="16" width="11.36328125" style="261" customWidth="1"/>
    <col min="17" max="17" width="12.36328125" style="261" bestFit="1" customWidth="1"/>
    <col min="18" max="18" width="12.6328125" style="261" customWidth="1"/>
    <col min="19" max="30" width="8.7265625" style="261"/>
  </cols>
  <sheetData>
    <row r="1" spans="2:30" x14ac:dyDescent="0.35">
      <c r="B1" s="276"/>
      <c r="C1" s="277"/>
      <c r="D1" s="263"/>
      <c r="E1" s="263"/>
      <c r="F1" s="263"/>
      <c r="G1" s="263"/>
      <c r="H1" s="263"/>
      <c r="I1" s="263"/>
      <c r="J1" s="263"/>
      <c r="K1" s="263"/>
      <c r="L1" s="263"/>
      <c r="M1" s="263"/>
    </row>
    <row r="2" spans="2:30" ht="22" x14ac:dyDescent="0.65">
      <c r="B2" s="276"/>
      <c r="C2" s="277"/>
      <c r="D2" s="278" t="s">
        <v>321</v>
      </c>
      <c r="E2" s="264"/>
      <c r="F2" s="265"/>
      <c r="G2" s="265"/>
      <c r="H2" s="265"/>
      <c r="I2" s="263"/>
      <c r="J2" s="263"/>
      <c r="K2" s="263"/>
      <c r="L2" s="263"/>
      <c r="M2" s="263"/>
    </row>
    <row r="3" spans="2:30" ht="18.5" customHeight="1" x14ac:dyDescent="0.35">
      <c r="B3" s="276"/>
      <c r="C3" s="277"/>
      <c r="D3" s="280" t="s">
        <v>323</v>
      </c>
      <c r="E3" s="280"/>
      <c r="F3" s="280"/>
      <c r="G3" s="280"/>
      <c r="H3" s="280"/>
      <c r="I3" s="280"/>
      <c r="J3" s="280"/>
      <c r="K3" s="280"/>
      <c r="L3" s="280"/>
      <c r="M3" s="280"/>
    </row>
    <row r="4" spans="2:30" ht="31.5" customHeight="1" x14ac:dyDescent="0.35">
      <c r="B4" s="275"/>
      <c r="C4" s="263"/>
      <c r="D4" s="280"/>
      <c r="E4" s="280"/>
      <c r="F4" s="280"/>
      <c r="G4" s="280"/>
      <c r="H4" s="280"/>
      <c r="I4" s="280"/>
      <c r="J4" s="280"/>
      <c r="K4" s="280"/>
      <c r="L4" s="280"/>
      <c r="M4" s="280"/>
    </row>
    <row r="5" spans="2:30" ht="98.5" customHeight="1" x14ac:dyDescent="0.35">
      <c r="B5" s="279" t="s">
        <v>322</v>
      </c>
      <c r="C5" s="263"/>
      <c r="D5" s="280"/>
      <c r="E5" s="280"/>
      <c r="F5" s="280"/>
      <c r="G5" s="280"/>
      <c r="H5" s="280"/>
      <c r="I5" s="280"/>
      <c r="J5" s="280"/>
      <c r="K5" s="280"/>
      <c r="L5" s="280"/>
      <c r="M5" s="280"/>
    </row>
    <row r="6" spans="2:30" x14ac:dyDescent="0.35">
      <c r="B6" s="274"/>
      <c r="C6" s="261"/>
      <c r="D6" s="261"/>
      <c r="E6" s="262"/>
      <c r="F6" s="261"/>
      <c r="G6" s="261"/>
      <c r="H6" s="261"/>
      <c r="I6" s="261"/>
      <c r="J6" s="261"/>
      <c r="K6" s="261"/>
      <c r="L6" s="261"/>
      <c r="M6" s="261"/>
    </row>
    <row r="7" spans="2:30" x14ac:dyDescent="0.35">
      <c r="B7" s="274"/>
      <c r="C7" s="261"/>
      <c r="D7" s="261"/>
      <c r="E7" s="262"/>
      <c r="F7" s="261"/>
      <c r="G7" s="261"/>
      <c r="H7" s="261"/>
      <c r="I7" s="261"/>
      <c r="J7" s="261"/>
      <c r="K7" s="261"/>
      <c r="L7" s="261"/>
      <c r="M7" s="261"/>
    </row>
    <row r="8" spans="2:30" x14ac:dyDescent="0.35">
      <c r="B8" s="274"/>
      <c r="C8" s="261"/>
      <c r="D8" s="261"/>
      <c r="E8" s="261"/>
      <c r="F8" s="261"/>
      <c r="G8" s="261"/>
      <c r="H8" s="261"/>
      <c r="I8" s="261"/>
      <c r="J8" s="261"/>
      <c r="K8" s="261"/>
      <c r="L8" s="261"/>
      <c r="M8" s="261"/>
    </row>
    <row r="9" spans="2:30" s="4" customFormat="1" ht="48.5" customHeight="1" x14ac:dyDescent="0.35">
      <c r="B9" s="266" t="s">
        <v>319</v>
      </c>
      <c r="C9" s="267" t="s">
        <v>0</v>
      </c>
      <c r="D9" s="267" t="s">
        <v>1</v>
      </c>
      <c r="E9" s="267" t="s">
        <v>2</v>
      </c>
      <c r="F9" s="267" t="s">
        <v>320</v>
      </c>
      <c r="G9" s="267" t="s">
        <v>3</v>
      </c>
      <c r="H9" s="267" t="s">
        <v>4</v>
      </c>
      <c r="I9" s="267" t="s">
        <v>5</v>
      </c>
      <c r="J9" s="267" t="s">
        <v>6</v>
      </c>
      <c r="K9" s="267" t="s">
        <v>7</v>
      </c>
      <c r="L9" s="267" t="s">
        <v>8</v>
      </c>
      <c r="M9" s="267" t="s">
        <v>9</v>
      </c>
      <c r="N9" s="271"/>
      <c r="O9" s="271"/>
      <c r="P9" s="271"/>
      <c r="Q9" s="271"/>
      <c r="R9" s="271"/>
      <c r="S9" s="271"/>
      <c r="T9" s="271"/>
      <c r="U9" s="271"/>
      <c r="V9" s="271"/>
      <c r="W9" s="271"/>
      <c r="X9" s="271"/>
      <c r="Y9" s="271"/>
      <c r="Z9" s="271"/>
      <c r="AA9" s="271"/>
      <c r="AB9" s="271"/>
      <c r="AC9" s="271"/>
      <c r="AD9" s="271"/>
    </row>
    <row r="10" spans="2:30" ht="16" x14ac:dyDescent="0.35">
      <c r="B10" s="249" t="s">
        <v>10</v>
      </c>
      <c r="C10" s="249" t="str">
        <f>IF(B10=A10," ",VLOOKUP($B10,'Fall Product Financials'!A2:B842,2,FALSE))</f>
        <v>Gal</v>
      </c>
      <c r="D10" s="249" t="str">
        <f>IF(B10=A10," ",VLOOKUP($B10,'Fall Product Financials'!A2:D842,4,FALSE))</f>
        <v>N fertilizer enhancer</v>
      </c>
      <c r="E10" s="258">
        <f>IF(B10=A10," ",VLOOKUP($B10,'Fall Product Financials'!A2:C905,3,FALSE))</f>
        <v>250</v>
      </c>
      <c r="F10" s="260">
        <v>750</v>
      </c>
      <c r="G10" s="249">
        <f>IF(B10=A10," ",IF(F10&gt;=E10,1,0))</f>
        <v>1</v>
      </c>
      <c r="H10" s="250">
        <f>IF(B10=A10," ",VLOOKUP($B10,'Fall Product Financials'!A2:E905,5,FALSE))</f>
        <v>98.7</v>
      </c>
      <c r="I10" s="250">
        <f t="shared" ref="I10:I26" si="0">IF(B10=A10," ",H10*F10)</f>
        <v>74025</v>
      </c>
      <c r="J10" s="250">
        <f>IF(B10=A10," ",VLOOKUP($B10,'Fall Product Financials'!A2:I905,9,FALSE))</f>
        <v>93.765000000000001</v>
      </c>
      <c r="K10" s="251">
        <f t="shared" ref="K10:K73" si="1">IF(B10=A10," ",H10-J10)</f>
        <v>4.9350000000000023</v>
      </c>
      <c r="L10" s="252">
        <f t="shared" ref="L10:L25" si="2">IF(B10=A10," ",+K10*F10)</f>
        <v>3701.2500000000018</v>
      </c>
      <c r="M10" s="253">
        <f>IF(B10=A10," ",I10-J10)</f>
        <v>73931.235000000001</v>
      </c>
      <c r="P10" s="272"/>
      <c r="Q10" s="272"/>
    </row>
    <row r="11" spans="2:30" ht="16" x14ac:dyDescent="0.35">
      <c r="B11" s="254" t="s">
        <v>11</v>
      </c>
      <c r="C11" s="254" t="str">
        <f>IF(B11=A11," ",VLOOKUP($B11,'Fall Product Financials'!A2:B843,2,FALSE))</f>
        <v>Gal</v>
      </c>
      <c r="D11" s="254" t="str">
        <f>IF(B11=A11," ",VLOOKUP($B11,'Fall Product Financials'!A2:D843,4,FALSE))</f>
        <v>biostimulant</v>
      </c>
      <c r="E11" s="259">
        <f>IF(B11=A11," ",VLOOKUP($B11,'Fall Product Financials'!A2:C905,3,FALSE))</f>
        <v>180</v>
      </c>
      <c r="F11" s="260">
        <v>180</v>
      </c>
      <c r="G11" s="254">
        <f t="shared" ref="G11:G27" si="3">IF(B11=A11," ",IF(F11&gt;=E11,1,0))</f>
        <v>1</v>
      </c>
      <c r="H11" s="250">
        <f>IF(B11=A11," ",VLOOKUP($B11,'Fall Product Financials'!A2:E905,5,FALSE))</f>
        <v>70</v>
      </c>
      <c r="I11" s="250">
        <f t="shared" si="0"/>
        <v>12600</v>
      </c>
      <c r="J11" s="250">
        <f>IF(B11=A11," ",VLOOKUP($B11,'Fall Product Financials'!A2:I905,9,FALSE))</f>
        <v>63</v>
      </c>
      <c r="K11" s="251">
        <f t="shared" si="1"/>
        <v>7</v>
      </c>
      <c r="L11" s="252">
        <f t="shared" si="2"/>
        <v>1260</v>
      </c>
      <c r="M11" s="253">
        <f t="shared" ref="M11:M25" si="4">IF(B11=A11," ",I11-J11)</f>
        <v>12537</v>
      </c>
      <c r="P11" s="272"/>
      <c r="Q11" s="272"/>
    </row>
    <row r="12" spans="2:30" ht="16" x14ac:dyDescent="0.35">
      <c r="B12" s="249" t="s">
        <v>12</v>
      </c>
      <c r="C12" s="249" t="str">
        <f>IF(B12=A12," ",VLOOKUP($B12,'Fall Product Financials'!A2:B844,2,FALSE))</f>
        <v>Gal</v>
      </c>
      <c r="D12" s="249" t="str">
        <f>IF(B12=A12," ",VLOOKUP($B12,'Fall Product Financials'!A2:D844,4,FALSE))</f>
        <v>P fertilizer enhancer</v>
      </c>
      <c r="E12" s="258">
        <f>IF(B12=A12," ",VLOOKUP($B12,'Fall Product Financials'!A2:C905,3,FALSE))</f>
        <v>250</v>
      </c>
      <c r="F12" s="260">
        <v>500</v>
      </c>
      <c r="G12" s="249">
        <f t="shared" si="3"/>
        <v>1</v>
      </c>
      <c r="H12" s="250">
        <f>IF(B12=A12," ",VLOOKUP($B12,'Fall Product Financials'!A2:E905,5,FALSE))</f>
        <v>185</v>
      </c>
      <c r="I12" s="250">
        <f t="shared" si="0"/>
        <v>92500</v>
      </c>
      <c r="J12" s="250">
        <f>IF(B12=A12," ",VLOOKUP($B12,'Fall Product Financials'!A2:I905,9,FALSE))</f>
        <v>175.75</v>
      </c>
      <c r="K12" s="251">
        <f t="shared" si="1"/>
        <v>9.25</v>
      </c>
      <c r="L12" s="252">
        <f t="shared" si="2"/>
        <v>4625</v>
      </c>
      <c r="M12" s="253">
        <f t="shared" si="4"/>
        <v>92324.25</v>
      </c>
      <c r="P12" s="272"/>
      <c r="Q12" s="272"/>
    </row>
    <row r="13" spans="2:30" ht="16" x14ac:dyDescent="0.35">
      <c r="B13" s="254" t="s">
        <v>200</v>
      </c>
      <c r="C13" s="254" t="str">
        <f>IF(B13=A13," ",VLOOKUP($B13,'Fall Product Financials'!A3:B905,2,FALSE))</f>
        <v>each</v>
      </c>
      <c r="D13" s="254" t="str">
        <f>IF(B13=A13," ",VLOOKUP($B13,'Fall Product Financials'!A3:D905,4,FALSE))</f>
        <v>ST&amp;I</v>
      </c>
      <c r="E13" s="259">
        <f>IF(B13=A13," ",VLOOKUP($B13,'Fall Product Financials'!A3:C905,3,FALSE))</f>
        <v>1</v>
      </c>
      <c r="F13" s="260">
        <v>1</v>
      </c>
      <c r="G13" s="254">
        <f t="shared" si="3"/>
        <v>1</v>
      </c>
      <c r="H13" s="250">
        <f>IF(B13=A13," ",VLOOKUP($B13,'Fall Product Financials'!A3:E905,5,FALSE))</f>
        <v>0</v>
      </c>
      <c r="I13" s="250">
        <f t="shared" si="0"/>
        <v>0</v>
      </c>
      <c r="J13" s="250">
        <f>IF(B13=A13," ",VLOOKUP($B13,'Fall Product Financials'!A3:I905,9,FALSE))</f>
        <v>0</v>
      </c>
      <c r="K13" s="251">
        <f t="shared" si="1"/>
        <v>0</v>
      </c>
      <c r="L13" s="252">
        <f t="shared" si="2"/>
        <v>0</v>
      </c>
      <c r="M13" s="253">
        <f t="shared" si="4"/>
        <v>0</v>
      </c>
    </row>
    <row r="14" spans="2:30" ht="16" x14ac:dyDescent="0.35">
      <c r="B14" s="249" t="s">
        <v>133</v>
      </c>
      <c r="C14" s="249" t="str">
        <f>IF(B14=A14," ",VLOOKUP($B14,'Fall Product Financials'!A4:B905,2,FALSE))</f>
        <v>Gal</v>
      </c>
      <c r="D14" s="249" t="str">
        <f>IF(B14=A14," ",VLOOKUP($B14,'Fall Product Financials'!A4:D905,4,FALSE))</f>
        <v>N fertilizer enhancer</v>
      </c>
      <c r="E14" s="258">
        <f>IF(B14=A14," ",VLOOKUP($B14,'Fall Product Financials'!A4:C905,3,FALSE))</f>
        <v>250</v>
      </c>
      <c r="F14" s="260">
        <v>250</v>
      </c>
      <c r="G14" s="249">
        <f t="shared" si="3"/>
        <v>1</v>
      </c>
      <c r="H14" s="250">
        <f>IF(B14=A14," ",VLOOKUP($B14,'Fall Product Financials'!A4:E905,5,FALSE))</f>
        <v>126.87499999999999</v>
      </c>
      <c r="I14" s="250">
        <f t="shared" si="0"/>
        <v>31718.749999999996</v>
      </c>
      <c r="J14" s="250">
        <f>IF(B14=A14," ",VLOOKUP($B14,'Fall Product Financials'!A4:I905,9,FALSE))</f>
        <v>120.53124999999999</v>
      </c>
      <c r="K14" s="251">
        <f t="shared" si="1"/>
        <v>6.34375</v>
      </c>
      <c r="L14" s="252">
        <f t="shared" si="2"/>
        <v>1585.9375</v>
      </c>
      <c r="M14" s="253">
        <f t="shared" si="4"/>
        <v>31598.218749999996</v>
      </c>
    </row>
    <row r="15" spans="2:30" ht="16" x14ac:dyDescent="0.35">
      <c r="B15" s="254" t="s">
        <v>81</v>
      </c>
      <c r="C15" s="249" t="str">
        <f>IF(B15=A15," ",VLOOKUP($B15,'Fall Product Financials'!A5:B906,2,FALSE))</f>
        <v>Short ton</v>
      </c>
      <c r="D15" s="249" t="str">
        <f>IF(B15=A15," ",VLOOKUP($B15,'Fall Product Financials'!A5:D906,4,FALSE))</f>
        <v>Micronutrient</v>
      </c>
      <c r="E15" s="258">
        <f>IF(B15=A15," ",VLOOKUP($B15,'Fall Product Financials'!A5:C906,3,FALSE))</f>
        <v>22</v>
      </c>
      <c r="F15" s="260">
        <v>44</v>
      </c>
      <c r="G15" s="254">
        <f t="shared" si="3"/>
        <v>1</v>
      </c>
      <c r="H15" s="250">
        <f>IF(B15=A15," ",VLOOKUP($B15,'Fall Product Financials'!A5:E847,5,FALSE))</f>
        <v>1715</v>
      </c>
      <c r="I15" s="250">
        <f t="shared" si="0"/>
        <v>75460</v>
      </c>
      <c r="J15" s="250">
        <f>IF(B15=A15," ",VLOOKUP($B15,'Fall Product Financials'!A5:I906,9,FALSE))</f>
        <v>1629.25</v>
      </c>
      <c r="K15" s="251">
        <f t="shared" si="1"/>
        <v>85.75</v>
      </c>
      <c r="L15" s="252">
        <f t="shared" si="2"/>
        <v>3773</v>
      </c>
      <c r="M15" s="253">
        <f t="shared" si="4"/>
        <v>73830.75</v>
      </c>
      <c r="P15" s="272"/>
    </row>
    <row r="16" spans="2:30" ht="16" x14ac:dyDescent="0.35">
      <c r="B16" s="249"/>
      <c r="C16" s="249" t="str">
        <f>IF(B16=A16," ",VLOOKUP($B16,'Fall Product Financials'!A6:B907,2,FALSE))</f>
        <v xml:space="preserve"> </v>
      </c>
      <c r="D16" s="249" t="str">
        <f>IF(B16=A16," ",VLOOKUP($B16,'Fall Product Financials'!A6:D907,4,FALSE))</f>
        <v xml:space="preserve"> </v>
      </c>
      <c r="E16" s="258" t="str">
        <f>IF(B16=A16," ",VLOOKUP($B16,'Fall Product Financials'!A6:C907,3,FALSE))</f>
        <v xml:space="preserve"> </v>
      </c>
      <c r="F16" s="260"/>
      <c r="G16" s="255" t="str">
        <f t="shared" si="3"/>
        <v xml:space="preserve"> </v>
      </c>
      <c r="H16" s="250"/>
      <c r="I16" s="250" t="str">
        <f t="shared" si="0"/>
        <v xml:space="preserve"> </v>
      </c>
      <c r="J16" s="250" t="str">
        <f>IF(B16=A16," ",VLOOKUP($B16,'Fall Product Financials'!A6:I907,9,FALSE))</f>
        <v xml:space="preserve"> </v>
      </c>
      <c r="K16" s="251"/>
      <c r="L16" s="252" t="str">
        <f t="shared" si="2"/>
        <v xml:space="preserve"> </v>
      </c>
      <c r="M16" s="253"/>
      <c r="P16" s="272"/>
    </row>
    <row r="17" spans="1:17" ht="16" x14ac:dyDescent="0.35">
      <c r="B17" s="254"/>
      <c r="C17" s="249" t="str">
        <f>IF(B17=A17," ",VLOOKUP($B17,'Fall Product Financials'!A7:B908,2,FALSE))</f>
        <v xml:space="preserve"> </v>
      </c>
      <c r="D17" s="249" t="str">
        <f>IF(B17=A17," ",VLOOKUP($B17,'Fall Product Financials'!A7:D908,4,FALSE))</f>
        <v xml:space="preserve"> </v>
      </c>
      <c r="E17" s="258" t="str">
        <f>IF(B17=A17," ",VLOOKUP($B17,'Fall Product Financials'!A7:C908,3,FALSE))</f>
        <v xml:space="preserve"> </v>
      </c>
      <c r="F17" s="260"/>
      <c r="G17" s="254" t="str">
        <f t="shared" si="3"/>
        <v xml:space="preserve"> </v>
      </c>
      <c r="H17" s="250" t="str">
        <f>IF(B17=A17," ",VLOOKUP($B17,'Fall Product Financials'!A7:E849,5,FALSE))</f>
        <v xml:space="preserve"> </v>
      </c>
      <c r="I17" s="250" t="str">
        <f t="shared" si="0"/>
        <v xml:space="preserve"> </v>
      </c>
      <c r="J17" s="250" t="str">
        <f>IF(B17=A17," ",VLOOKUP($B17,'Fall Product Financials'!A7:I908,9,FALSE))</f>
        <v xml:space="preserve"> </v>
      </c>
      <c r="K17" s="251" t="str">
        <f t="shared" si="1"/>
        <v xml:space="preserve"> </v>
      </c>
      <c r="L17" s="252" t="str">
        <f t="shared" si="2"/>
        <v xml:space="preserve"> </v>
      </c>
      <c r="M17" s="253" t="str">
        <f t="shared" si="4"/>
        <v xml:space="preserve"> </v>
      </c>
      <c r="P17" s="272"/>
      <c r="Q17" s="273"/>
    </row>
    <row r="18" spans="1:17" ht="16" x14ac:dyDescent="0.35">
      <c r="B18" s="249"/>
      <c r="C18" s="249" t="str">
        <f>IF(B18=A18," ",VLOOKUP($B18,'Fall Product Financials'!A8:B909,2,FALSE))</f>
        <v xml:space="preserve"> </v>
      </c>
      <c r="D18" s="249" t="str">
        <f>IF(B18=A18," ",VLOOKUP($B18,'Fall Product Financials'!A8:D909,4,FALSE))</f>
        <v xml:space="preserve"> </v>
      </c>
      <c r="E18" s="258" t="str">
        <f>IF(B18=A18," ",VLOOKUP($B18,'Fall Product Financials'!A8:C909,3,FALSE))</f>
        <v xml:space="preserve"> </v>
      </c>
      <c r="F18" s="260"/>
      <c r="G18" s="249" t="str">
        <f t="shared" si="3"/>
        <v xml:space="preserve"> </v>
      </c>
      <c r="H18" s="250" t="str">
        <f>IF(B18=A18," ",VLOOKUP($B18,'Fall Product Financials'!A8:E850,5,FALSE))</f>
        <v xml:space="preserve"> </v>
      </c>
      <c r="I18" s="250" t="str">
        <f t="shared" si="0"/>
        <v xml:space="preserve"> </v>
      </c>
      <c r="J18" s="250" t="str">
        <f>IF(B18=A18," ",VLOOKUP($B18,'Fall Product Financials'!A8:I909,9,FALSE))</f>
        <v xml:space="preserve"> </v>
      </c>
      <c r="K18" s="251" t="str">
        <f t="shared" si="1"/>
        <v xml:space="preserve"> </v>
      </c>
      <c r="L18" s="252" t="str">
        <f t="shared" si="2"/>
        <v xml:space="preserve"> </v>
      </c>
      <c r="M18" s="253" t="str">
        <f t="shared" si="4"/>
        <v xml:space="preserve"> </v>
      </c>
    </row>
    <row r="19" spans="1:17" ht="16" x14ac:dyDescent="0.35">
      <c r="B19" s="254"/>
      <c r="C19" s="249" t="str">
        <f>IF(B19=A19," ",VLOOKUP($B19,'Fall Product Financials'!A9:B910,2,FALSE))</f>
        <v xml:space="preserve"> </v>
      </c>
      <c r="D19" s="249" t="str">
        <f>IF(B19=A19," ",VLOOKUP($B19,'Fall Product Financials'!A9:D910,4,FALSE))</f>
        <v xml:space="preserve"> </v>
      </c>
      <c r="E19" s="258" t="str">
        <f>IF(B19=A19," ",VLOOKUP($B19,'Fall Product Financials'!A9:C910,3,FALSE))</f>
        <v xml:space="preserve"> </v>
      </c>
      <c r="F19" s="260"/>
      <c r="G19" s="254" t="str">
        <f t="shared" si="3"/>
        <v xml:space="preserve"> </v>
      </c>
      <c r="H19" s="250" t="str">
        <f>IF(B19=A19," ",VLOOKUP($B19,'Fall Product Financials'!A9:E851,5,FALSE))</f>
        <v xml:space="preserve"> </v>
      </c>
      <c r="I19" s="250" t="str">
        <f t="shared" si="0"/>
        <v xml:space="preserve"> </v>
      </c>
      <c r="J19" s="250" t="str">
        <f>IF(B19=A19," ",VLOOKUP($B19,'Fall Product Financials'!A9:I910,9,FALSE))</f>
        <v xml:space="preserve"> </v>
      </c>
      <c r="K19" s="251" t="str">
        <f t="shared" si="1"/>
        <v xml:space="preserve"> </v>
      </c>
      <c r="L19" s="252" t="str">
        <f t="shared" si="2"/>
        <v xml:space="preserve"> </v>
      </c>
      <c r="M19" s="253" t="str">
        <f t="shared" si="4"/>
        <v xml:space="preserve"> </v>
      </c>
    </row>
    <row r="20" spans="1:17" ht="16" x14ac:dyDescent="0.35">
      <c r="B20" s="249"/>
      <c r="C20" s="249" t="str">
        <f>IF(B20=A20," ",VLOOKUP($B20,'Fall Product Financials'!A10:B911,2,FALSE))</f>
        <v xml:space="preserve"> </v>
      </c>
      <c r="D20" s="249" t="str">
        <f>IF(B20=A20," ",VLOOKUP($B20,'Fall Product Financials'!A10:D911,4,FALSE))</f>
        <v xml:space="preserve"> </v>
      </c>
      <c r="E20" s="258" t="str">
        <f>IF(B20=A20," ",VLOOKUP($B20,'Fall Product Financials'!A10:C911,3,FALSE))</f>
        <v xml:space="preserve"> </v>
      </c>
      <c r="F20" s="260"/>
      <c r="G20" s="249" t="str">
        <f t="shared" si="3"/>
        <v xml:space="preserve"> </v>
      </c>
      <c r="H20" s="250" t="str">
        <f>IF(B20=A20," ",VLOOKUP($B20,'Fall Product Financials'!A10:E852,5,FALSE))</f>
        <v xml:space="preserve"> </v>
      </c>
      <c r="I20" s="250" t="str">
        <f t="shared" si="0"/>
        <v xml:space="preserve"> </v>
      </c>
      <c r="J20" s="250" t="str">
        <f>IF(B20=A20," ",VLOOKUP($B20,'Fall Product Financials'!A10:I911,9,FALSE))</f>
        <v xml:space="preserve"> </v>
      </c>
      <c r="K20" s="251" t="str">
        <f t="shared" si="1"/>
        <v xml:space="preserve"> </v>
      </c>
      <c r="L20" s="252" t="str">
        <f t="shared" si="2"/>
        <v xml:space="preserve"> </v>
      </c>
      <c r="M20" s="253" t="str">
        <f t="shared" si="4"/>
        <v xml:space="preserve"> </v>
      </c>
    </row>
    <row r="21" spans="1:17" ht="16" x14ac:dyDescent="0.35">
      <c r="B21" s="254"/>
      <c r="C21" s="249" t="str">
        <f>IF(B21=A21," ",VLOOKUP($B21,'Fall Product Financials'!A11:B912,2,FALSE))</f>
        <v xml:space="preserve"> </v>
      </c>
      <c r="D21" s="249" t="str">
        <f>IF(B21=A21," ",VLOOKUP($B21,'Fall Product Financials'!A11:D912,4,FALSE))</f>
        <v xml:space="preserve"> </v>
      </c>
      <c r="E21" s="258" t="str">
        <f>IF(B21=A21," ",VLOOKUP($B21,'Fall Product Financials'!A11:C912,3,FALSE))</f>
        <v xml:space="preserve"> </v>
      </c>
      <c r="F21" s="260"/>
      <c r="G21" s="254" t="str">
        <f t="shared" si="3"/>
        <v xml:space="preserve"> </v>
      </c>
      <c r="H21" s="250" t="str">
        <f>IF(B21=A21," ",VLOOKUP($B21,'Fall Product Financials'!A11:E853,5,FALSE))</f>
        <v xml:space="preserve"> </v>
      </c>
      <c r="I21" s="250" t="str">
        <f t="shared" si="0"/>
        <v xml:space="preserve"> </v>
      </c>
      <c r="J21" s="250" t="str">
        <f>IF(B21=A21," ",VLOOKUP($B21,'Fall Product Financials'!A11:I912,9,FALSE))</f>
        <v xml:space="preserve"> </v>
      </c>
      <c r="K21" s="251" t="str">
        <f t="shared" si="1"/>
        <v xml:space="preserve"> </v>
      </c>
      <c r="L21" s="252" t="str">
        <f t="shared" si="2"/>
        <v xml:space="preserve"> </v>
      </c>
      <c r="M21" s="253" t="str">
        <f t="shared" si="4"/>
        <v xml:space="preserve"> </v>
      </c>
      <c r="Q21" s="273"/>
    </row>
    <row r="22" spans="1:17" ht="16" x14ac:dyDescent="0.35">
      <c r="B22" s="249"/>
      <c r="C22" s="249" t="str">
        <f>IF(B22=A22," ",VLOOKUP($B22,'Fall Product Financials'!A12:B913,2,FALSE))</f>
        <v xml:space="preserve"> </v>
      </c>
      <c r="D22" s="249" t="str">
        <f>IF(B22=A22," ",VLOOKUP($B22,'Fall Product Financials'!A12:D913,4,FALSE))</f>
        <v xml:space="preserve"> </v>
      </c>
      <c r="E22" s="258" t="str">
        <f>IF(B22=A22," ",VLOOKUP($B22,'Fall Product Financials'!A12:C913,3,FALSE))</f>
        <v xml:space="preserve"> </v>
      </c>
      <c r="F22" s="260"/>
      <c r="G22" s="249" t="str">
        <f t="shared" si="3"/>
        <v xml:space="preserve"> </v>
      </c>
      <c r="H22" s="250" t="str">
        <f>IF(B22=A22," ",VLOOKUP($B22,'Fall Product Financials'!A12:E854,5,FALSE))</f>
        <v xml:space="preserve"> </v>
      </c>
      <c r="I22" s="250" t="str">
        <f t="shared" si="0"/>
        <v xml:space="preserve"> </v>
      </c>
      <c r="J22" s="250" t="str">
        <f>IF(B22=A22," ",VLOOKUP($B22,'Fall Product Financials'!A12:I913,9,FALSE))</f>
        <v xml:space="preserve"> </v>
      </c>
      <c r="K22" s="251" t="str">
        <f t="shared" si="1"/>
        <v xml:space="preserve"> </v>
      </c>
      <c r="L22" s="252" t="str">
        <f t="shared" si="2"/>
        <v xml:space="preserve"> </v>
      </c>
      <c r="M22" s="253" t="str">
        <f t="shared" si="4"/>
        <v xml:space="preserve"> </v>
      </c>
    </row>
    <row r="23" spans="1:17" ht="16" x14ac:dyDescent="0.35">
      <c r="B23" s="254"/>
      <c r="C23" s="249" t="str">
        <f>IF(B23=A23," ",VLOOKUP($B23,'Fall Product Financials'!A13:B914,2,FALSE))</f>
        <v xml:space="preserve"> </v>
      </c>
      <c r="D23" s="249" t="str">
        <f>IF(B23=A23," ",VLOOKUP($B23,'Fall Product Financials'!A13:D914,4,FALSE))</f>
        <v xml:space="preserve"> </v>
      </c>
      <c r="E23" s="258" t="str">
        <f>IF(B23=A23," ",VLOOKUP($B23,'Fall Product Financials'!A13:C914,3,FALSE))</f>
        <v xml:space="preserve"> </v>
      </c>
      <c r="F23" s="260"/>
      <c r="G23" s="254" t="str">
        <f t="shared" si="3"/>
        <v xml:space="preserve"> </v>
      </c>
      <c r="H23" s="250" t="str">
        <f>IF(B23=A23," ",VLOOKUP($B23,'Fall Product Financials'!A13:E855,5,FALSE))</f>
        <v xml:space="preserve"> </v>
      </c>
      <c r="I23" s="250" t="str">
        <f t="shared" si="0"/>
        <v xml:space="preserve"> </v>
      </c>
      <c r="J23" s="250" t="str">
        <f>IF(B23=A23," ",VLOOKUP($B23,'Fall Product Financials'!A13:I914,9,FALSE))</f>
        <v xml:space="preserve"> </v>
      </c>
      <c r="K23" s="251" t="str">
        <f t="shared" si="1"/>
        <v xml:space="preserve"> </v>
      </c>
      <c r="L23" s="252" t="str">
        <f t="shared" si="2"/>
        <v xml:space="preserve"> </v>
      </c>
      <c r="M23" s="253" t="str">
        <f t="shared" si="4"/>
        <v xml:space="preserve"> </v>
      </c>
    </row>
    <row r="24" spans="1:17" ht="16" x14ac:dyDescent="0.35">
      <c r="B24" s="249"/>
      <c r="C24" s="249" t="str">
        <f>IF(B24=A24," ",VLOOKUP($B24,'Fall Product Financials'!A14:B915,2,FALSE))</f>
        <v xml:space="preserve"> </v>
      </c>
      <c r="D24" s="249" t="str">
        <f>IF(B24=A24," ",VLOOKUP($B24,'Fall Product Financials'!A14:D915,4,FALSE))</f>
        <v xml:space="preserve"> </v>
      </c>
      <c r="E24" s="258" t="str">
        <f>IF(B24=A24," ",VLOOKUP($B24,'Fall Product Financials'!A14:C915,3,FALSE))</f>
        <v xml:space="preserve"> </v>
      </c>
      <c r="F24" s="260"/>
      <c r="G24" s="249" t="str">
        <f t="shared" si="3"/>
        <v xml:space="preserve"> </v>
      </c>
      <c r="H24" s="250" t="str">
        <f>IF(B24=A24," ",VLOOKUP($B24,'Fall Product Financials'!A14:E856,5,FALSE))</f>
        <v xml:space="preserve"> </v>
      </c>
      <c r="I24" s="250" t="str">
        <f t="shared" si="0"/>
        <v xml:space="preserve"> </v>
      </c>
      <c r="J24" s="250" t="str">
        <f>IF(B24=A24," ",VLOOKUP($B24,'Fall Product Financials'!A14:I915,9,FALSE))</f>
        <v xml:space="preserve"> </v>
      </c>
      <c r="K24" s="251" t="str">
        <f t="shared" si="1"/>
        <v xml:space="preserve"> </v>
      </c>
      <c r="L24" s="252" t="str">
        <f t="shared" si="2"/>
        <v xml:space="preserve"> </v>
      </c>
      <c r="M24" s="253" t="str">
        <f t="shared" si="4"/>
        <v xml:space="preserve"> </v>
      </c>
    </row>
    <row r="25" spans="1:17" ht="16.5" thickBot="1" x14ac:dyDescent="0.4">
      <c r="B25" s="254"/>
      <c r="C25" s="249" t="str">
        <f>IF(B25=A25," ",VLOOKUP($B25,'Fall Product Financials'!A15:B916,2,FALSE))</f>
        <v xml:space="preserve"> </v>
      </c>
      <c r="D25" s="249" t="str">
        <f>IF(B25=A25," ",VLOOKUP($B25,'Fall Product Financials'!A15:D916,4,FALSE))</f>
        <v xml:space="preserve"> </v>
      </c>
      <c r="E25" s="258" t="str">
        <f>IF(B25=A25," ",VLOOKUP($B25,'Fall Product Financials'!A15:C916,3,FALSE))</f>
        <v xml:space="preserve"> </v>
      </c>
      <c r="F25" s="260"/>
      <c r="G25" s="254" t="str">
        <f t="shared" si="3"/>
        <v xml:space="preserve"> </v>
      </c>
      <c r="H25" s="250" t="str">
        <f>IF(B25=A25," ",VLOOKUP($B25,'Fall Product Financials'!A15:E857,5,FALSE))</f>
        <v xml:space="preserve"> </v>
      </c>
      <c r="I25" s="250" t="str">
        <f t="shared" si="0"/>
        <v xml:space="preserve"> </v>
      </c>
      <c r="J25" s="250" t="str">
        <f>IF(B25=A25," ",VLOOKUP($B25,'Fall Product Financials'!A15:I916,9,FALSE))</f>
        <v xml:space="preserve"> </v>
      </c>
      <c r="K25" s="251" t="str">
        <f t="shared" si="1"/>
        <v xml:space="preserve"> </v>
      </c>
      <c r="L25" s="252" t="str">
        <f t="shared" si="2"/>
        <v xml:space="preserve"> </v>
      </c>
      <c r="M25" s="253" t="str">
        <f t="shared" si="4"/>
        <v xml:space="preserve"> </v>
      </c>
    </row>
    <row r="26" spans="1:17" ht="19" thickBot="1" x14ac:dyDescent="0.4">
      <c r="A26" s="2"/>
      <c r="B26" s="5"/>
      <c r="C26" s="249" t="str">
        <f>IF(B26=A26," ",VLOOKUP($B26,'Fall Product Financials'!A16:B917,2,FALSE))</f>
        <v xml:space="preserve"> </v>
      </c>
      <c r="D26" s="249" t="str">
        <f>IF(B26=A26," ",VLOOKUP($B26,'Fall Product Financials'!A16:D917,4,FALSE))</f>
        <v xml:space="preserve"> </v>
      </c>
      <c r="E26" s="5" t="str">
        <f>IF(B26=A26," ",VLOOKUP($B26,'Fall Product Financials'!A16:C858,3,FALSE))</f>
        <v xml:space="preserve"> </v>
      </c>
      <c r="F26" s="5"/>
      <c r="G26" s="5" t="str">
        <f t="shared" si="3"/>
        <v xml:space="preserve"> </v>
      </c>
      <c r="H26" s="175" t="str">
        <f>IF(B26=A26," ",VLOOKUP($B26,'Fall Product Financials'!A16:E858,5,FALSE))</f>
        <v xml:space="preserve"> </v>
      </c>
      <c r="I26" s="175" t="str">
        <f t="shared" si="0"/>
        <v xml:space="preserve"> </v>
      </c>
      <c r="J26" s="175" t="str">
        <f>IF(B26=A26," ",VLOOKUP($B26,'Fall Product Financials'!A16:I858,9,FALSE))</f>
        <v xml:space="preserve"> </v>
      </c>
      <c r="K26" s="178" t="s">
        <v>14</v>
      </c>
      <c r="L26" s="179">
        <f>SUBTOTAL(109,L10:L25)</f>
        <v>14945.187500000002</v>
      </c>
      <c r="M26" s="7">
        <f>SUBTOTAL(109,M10:M25)</f>
        <v>284221.45374999999</v>
      </c>
    </row>
    <row r="27" spans="1:17" x14ac:dyDescent="0.35">
      <c r="B27" s="6"/>
      <c r="C27" s="6" t="str">
        <f>IF(B27=A27," ",VLOOKUP($B27,'Fall Product Financials'!#REF!,3,FALSE))</f>
        <v xml:space="preserve"> </v>
      </c>
      <c r="D27" s="6" t="str">
        <f>IF(B27=A27," ",VLOOKUP($B27,'Fall Product Financials'!A17:D859,4,FALSE))</f>
        <v xml:space="preserve"> </v>
      </c>
      <c r="E27" s="6" t="str">
        <f>IF(B27=A27," ",VLOOKUP($B27,'Fall Product Financials'!A17:C859,3,FALSE))</f>
        <v xml:space="preserve"> </v>
      </c>
      <c r="F27" s="6"/>
      <c r="G27" s="6" t="str">
        <f t="shared" si="3"/>
        <v xml:space="preserve"> </v>
      </c>
      <c r="H27" s="6" t="str">
        <f>IF(B27=A27," ",VLOOKUP($B27,'Fall Product Financials'!#REF!,5,FALSE))</f>
        <v xml:space="preserve"> </v>
      </c>
      <c r="I27" s="6"/>
      <c r="J27" s="6" t="str">
        <f>IF(B27=A27," ",VLOOKUP($B27,'Fall Product Financials'!#REF!,8,FALSE))</f>
        <v xml:space="preserve"> </v>
      </c>
      <c r="K27" s="176" t="str">
        <f t="shared" si="1"/>
        <v xml:space="preserve"> </v>
      </c>
      <c r="L27" s="8" t="str">
        <f>IFERROR(IF(C27=B27," ",VLOOKUP($B27,'Fall Product Financials'!#REF!,10,FALSE)*G27)," ")</f>
        <v xml:space="preserve"> </v>
      </c>
      <c r="M27" s="8" t="str">
        <f>IFERROR(IF(D27=C27," ",VLOOKUP($B27,'Fall Product Financials'!#REF!,10,FALSE)*H27)," ")</f>
        <v xml:space="preserve"> </v>
      </c>
    </row>
    <row r="28" spans="1:17" x14ac:dyDescent="0.35">
      <c r="B28" s="6"/>
      <c r="C28" s="6" t="str">
        <f>IF(B28=A28," ",VLOOKUP($B28,'Fall Product Financials'!#REF!,3,FALSE))</f>
        <v xml:space="preserve"> </v>
      </c>
      <c r="D28" s="6" t="str">
        <f>IF(B28=A28," ",VLOOKUP($B28,'Fall Product Financials'!#REF!,4,FALSE))</f>
        <v xml:space="preserve"> </v>
      </c>
      <c r="E28" s="6" t="str">
        <f>IF(B28=A28," ",VLOOKUP($B28,'Fall Product Financials'!#REF!,2,FALSE))</f>
        <v xml:space="preserve"> </v>
      </c>
      <c r="F28" s="6"/>
      <c r="G28" s="6" t="str">
        <f>IF(B28=A28," ",IF(F28&gt;=E28,1,0))</f>
        <v xml:space="preserve"> </v>
      </c>
      <c r="H28" s="6" t="str">
        <f>IF(B28=A28," ",VLOOKUP($B28,'Fall Product Financials'!#REF!,5,FALSE))</f>
        <v xml:space="preserve"> </v>
      </c>
      <c r="I28" s="6"/>
      <c r="J28" s="6" t="str">
        <f>IF(B28=A28," ",VLOOKUP($B28,'Fall Product Financials'!#REF!,8,FALSE))</f>
        <v xml:space="preserve"> </v>
      </c>
      <c r="K28" s="176" t="str">
        <f t="shared" si="1"/>
        <v xml:space="preserve"> </v>
      </c>
      <c r="L28" s="8" t="str">
        <f>IFERROR(IF(C28=B28," ",VLOOKUP($B28,'Fall Product Financials'!#REF!,10,FALSE)*G28)," ")</f>
        <v xml:space="preserve"> </v>
      </c>
      <c r="M28" s="8" t="str">
        <f>IFERROR(IF(D28=C28," ",VLOOKUP($B28,'Fall Product Financials'!#REF!,10,FALSE)*H28)," ")</f>
        <v xml:space="preserve"> </v>
      </c>
    </row>
    <row r="29" spans="1:17" ht="43.25" customHeight="1" x14ac:dyDescent="0.35">
      <c r="B29" s="256"/>
      <c r="C29" s="3"/>
      <c r="D29" s="3"/>
      <c r="E29" s="3"/>
      <c r="F29" s="3"/>
      <c r="G29" s="3"/>
      <c r="H29" s="3"/>
      <c r="I29" s="3"/>
      <c r="J29" s="3"/>
      <c r="K29" s="177" t="str">
        <f t="shared" si="1"/>
        <v xml:space="preserve"> </v>
      </c>
      <c r="L29" s="3"/>
      <c r="M29" s="3"/>
    </row>
    <row r="30" spans="1:17" ht="37" x14ac:dyDescent="0.5">
      <c r="B30" s="268" t="s">
        <v>1</v>
      </c>
      <c r="C30" s="268" t="s">
        <v>15</v>
      </c>
      <c r="D30" s="268" t="s">
        <v>16</v>
      </c>
      <c r="E30" s="269"/>
      <c r="F30" s="268"/>
      <c r="I30" s="270" t="s">
        <v>316</v>
      </c>
      <c r="K30" s="240" t="s">
        <v>317</v>
      </c>
      <c r="L30" s="241" t="s">
        <v>318</v>
      </c>
    </row>
    <row r="31" spans="1:17" ht="18.5" x14ac:dyDescent="0.35">
      <c r="B31" s="257" t="s">
        <v>17</v>
      </c>
      <c r="C31" s="242">
        <f>IFERROR(COUNTIFS($D$10:$D$29,B31,$G$10:$G$29,1)/COUNTIFS($D$10:$D$29,B31,$G$10:$G$29,1),0)</f>
        <v>1</v>
      </c>
      <c r="D31" s="242"/>
      <c r="E31" s="242"/>
      <c r="F31" s="243"/>
      <c r="K31" s="238">
        <v>150000</v>
      </c>
      <c r="L31">
        <v>1</v>
      </c>
    </row>
    <row r="32" spans="1:17" ht="18.5" x14ac:dyDescent="0.35">
      <c r="B32" s="257" t="s">
        <v>18</v>
      </c>
      <c r="C32" s="242">
        <f t="shared" ref="C32:C35" si="5">IFERROR(COUNTIFS($D$10:$D$29,B32,$G$10:$G$29,1)/COUNTIFS($D$10:$D$29,B32,$G$10:$G$29,1),0)</f>
        <v>1</v>
      </c>
      <c r="D32" s="244"/>
      <c r="E32" s="244"/>
      <c r="F32" s="245"/>
      <c r="K32" s="238">
        <v>200000</v>
      </c>
      <c r="L32">
        <v>2</v>
      </c>
    </row>
    <row r="33" spans="2:13" ht="18.5" x14ac:dyDescent="0.35">
      <c r="B33" s="257" t="s">
        <v>19</v>
      </c>
      <c r="C33" s="242">
        <f t="shared" si="5"/>
        <v>1</v>
      </c>
      <c r="D33" s="244"/>
      <c r="E33" s="244"/>
      <c r="F33" s="245"/>
      <c r="K33" s="238">
        <v>300000</v>
      </c>
      <c r="L33">
        <v>3</v>
      </c>
    </row>
    <row r="34" spans="2:13" ht="18.5" x14ac:dyDescent="0.35">
      <c r="B34" s="257" t="s">
        <v>20</v>
      </c>
      <c r="C34" s="242">
        <f t="shared" si="5"/>
        <v>1</v>
      </c>
      <c r="D34" s="244"/>
      <c r="E34" s="244"/>
      <c r="F34" s="245"/>
      <c r="K34" s="238">
        <v>400000</v>
      </c>
      <c r="L34">
        <v>4</v>
      </c>
    </row>
    <row r="35" spans="2:13" ht="18.5" x14ac:dyDescent="0.35">
      <c r="B35" s="244" t="s">
        <v>21</v>
      </c>
      <c r="C35" s="242">
        <f t="shared" si="5"/>
        <v>1</v>
      </c>
      <c r="D35" s="244"/>
      <c r="E35" s="244"/>
      <c r="F35" s="245"/>
      <c r="K35" s="238">
        <v>500000</v>
      </c>
      <c r="L35">
        <v>5</v>
      </c>
    </row>
    <row r="36" spans="2:13" ht="26" x14ac:dyDescent="0.6">
      <c r="B36" s="246" t="s">
        <v>22</v>
      </c>
      <c r="C36" s="246">
        <f>SUBTOTAL(109,C31:C35)</f>
        <v>5</v>
      </c>
      <c r="D36" s="247" cm="1">
        <f t="array" ref="D36">_xlfn.IFS(C36&lt;2,0,C36=2,2%,C36=3,3%,C36=4,4%,C36=5,5%)</f>
        <v>0.05</v>
      </c>
      <c r="E36" s="239" t="s">
        <v>16</v>
      </c>
      <c r="F36" s="248">
        <f>Table1[[#This Row],[Category]]*M26</f>
        <v>14211.0726875</v>
      </c>
      <c r="K36" s="236"/>
      <c r="L36" s="234"/>
      <c r="M36" s="235"/>
    </row>
    <row r="37" spans="2:13" x14ac:dyDescent="0.35">
      <c r="K37" s="1" t="str">
        <f t="shared" si="1"/>
        <v xml:space="preserve"> </v>
      </c>
    </row>
    <row r="38" spans="2:13" x14ac:dyDescent="0.35">
      <c r="K38" s="1" t="str">
        <f t="shared" si="1"/>
        <v xml:space="preserve"> </v>
      </c>
    </row>
    <row r="39" spans="2:13" x14ac:dyDescent="0.35">
      <c r="K39" s="1" t="str">
        <f t="shared" si="1"/>
        <v xml:space="preserve"> </v>
      </c>
    </row>
    <row r="40" spans="2:13" x14ac:dyDescent="0.35">
      <c r="K40" s="1" t="str">
        <f t="shared" si="1"/>
        <v xml:space="preserve"> </v>
      </c>
    </row>
    <row r="41" spans="2:13" x14ac:dyDescent="0.35">
      <c r="K41" s="1" t="str">
        <f t="shared" si="1"/>
        <v xml:space="preserve"> </v>
      </c>
    </row>
    <row r="42" spans="2:13" x14ac:dyDescent="0.35">
      <c r="K42" s="1" t="str">
        <f t="shared" si="1"/>
        <v xml:space="preserve"> </v>
      </c>
    </row>
    <row r="43" spans="2:13" x14ac:dyDescent="0.35">
      <c r="K43" s="1" t="str">
        <f t="shared" si="1"/>
        <v xml:space="preserve"> </v>
      </c>
    </row>
    <row r="44" spans="2:13" x14ac:dyDescent="0.35">
      <c r="K44" s="1" t="str">
        <f t="shared" si="1"/>
        <v xml:space="preserve"> </v>
      </c>
    </row>
    <row r="45" spans="2:13" x14ac:dyDescent="0.35">
      <c r="K45" s="1" t="str">
        <f t="shared" si="1"/>
        <v xml:space="preserve"> </v>
      </c>
    </row>
    <row r="46" spans="2:13" x14ac:dyDescent="0.35">
      <c r="K46" s="1" t="str">
        <f t="shared" si="1"/>
        <v xml:space="preserve"> </v>
      </c>
    </row>
    <row r="47" spans="2:13" x14ac:dyDescent="0.35">
      <c r="K47" s="1" t="str">
        <f t="shared" si="1"/>
        <v xml:space="preserve"> </v>
      </c>
    </row>
    <row r="48" spans="2:13" x14ac:dyDescent="0.35">
      <c r="K48" s="1" t="str">
        <f t="shared" si="1"/>
        <v xml:space="preserve"> </v>
      </c>
    </row>
    <row r="49" spans="11:11" x14ac:dyDescent="0.35">
      <c r="K49" s="1" t="str">
        <f t="shared" si="1"/>
        <v xml:space="preserve"> </v>
      </c>
    </row>
    <row r="50" spans="11:11" x14ac:dyDescent="0.35">
      <c r="K50" s="1" t="str">
        <f t="shared" si="1"/>
        <v xml:space="preserve"> </v>
      </c>
    </row>
    <row r="51" spans="11:11" x14ac:dyDescent="0.35">
      <c r="K51" s="1" t="str">
        <f t="shared" si="1"/>
        <v xml:space="preserve"> </v>
      </c>
    </row>
    <row r="52" spans="11:11" x14ac:dyDescent="0.35">
      <c r="K52" s="1" t="str">
        <f t="shared" si="1"/>
        <v xml:space="preserve"> </v>
      </c>
    </row>
    <row r="53" spans="11:11" x14ac:dyDescent="0.35">
      <c r="K53" s="1" t="str">
        <f t="shared" si="1"/>
        <v xml:space="preserve"> </v>
      </c>
    </row>
    <row r="54" spans="11:11" x14ac:dyDescent="0.35">
      <c r="K54" s="1" t="str">
        <f t="shared" si="1"/>
        <v xml:space="preserve"> </v>
      </c>
    </row>
    <row r="55" spans="11:11" x14ac:dyDescent="0.35">
      <c r="K55" s="1" t="str">
        <f t="shared" si="1"/>
        <v xml:space="preserve"> </v>
      </c>
    </row>
    <row r="56" spans="11:11" x14ac:dyDescent="0.35">
      <c r="K56" s="1" t="str">
        <f t="shared" si="1"/>
        <v xml:space="preserve"> </v>
      </c>
    </row>
    <row r="57" spans="11:11" x14ac:dyDescent="0.35">
      <c r="K57" s="1" t="str">
        <f t="shared" si="1"/>
        <v xml:space="preserve"> </v>
      </c>
    </row>
    <row r="58" spans="11:11" x14ac:dyDescent="0.35">
      <c r="K58" s="1" t="str">
        <f t="shared" si="1"/>
        <v xml:space="preserve"> </v>
      </c>
    </row>
    <row r="59" spans="11:11" x14ac:dyDescent="0.35">
      <c r="K59" s="1" t="str">
        <f t="shared" si="1"/>
        <v xml:space="preserve"> </v>
      </c>
    </row>
    <row r="60" spans="11:11" x14ac:dyDescent="0.35">
      <c r="K60" s="1" t="str">
        <f t="shared" si="1"/>
        <v xml:space="preserve"> </v>
      </c>
    </row>
    <row r="61" spans="11:11" x14ac:dyDescent="0.35">
      <c r="K61" s="1" t="str">
        <f t="shared" si="1"/>
        <v xml:space="preserve"> </v>
      </c>
    </row>
    <row r="62" spans="11:11" x14ac:dyDescent="0.35">
      <c r="K62" s="1" t="str">
        <f t="shared" si="1"/>
        <v xml:space="preserve"> </v>
      </c>
    </row>
    <row r="63" spans="11:11" x14ac:dyDescent="0.35">
      <c r="K63" s="1" t="str">
        <f t="shared" si="1"/>
        <v xml:space="preserve"> </v>
      </c>
    </row>
    <row r="64" spans="11:11" x14ac:dyDescent="0.35">
      <c r="K64" s="1" t="str">
        <f t="shared" si="1"/>
        <v xml:space="preserve"> </v>
      </c>
    </row>
    <row r="65" spans="11:11" x14ac:dyDescent="0.35">
      <c r="K65" s="1" t="str">
        <f t="shared" si="1"/>
        <v xml:space="preserve"> </v>
      </c>
    </row>
    <row r="66" spans="11:11" x14ac:dyDescent="0.35">
      <c r="K66" s="1" t="str">
        <f t="shared" si="1"/>
        <v xml:space="preserve"> </v>
      </c>
    </row>
    <row r="67" spans="11:11" x14ac:dyDescent="0.35">
      <c r="K67" s="1" t="str">
        <f t="shared" si="1"/>
        <v xml:space="preserve"> </v>
      </c>
    </row>
    <row r="68" spans="11:11" x14ac:dyDescent="0.35">
      <c r="K68" s="1" t="str">
        <f t="shared" si="1"/>
        <v xml:space="preserve"> </v>
      </c>
    </row>
    <row r="69" spans="11:11" x14ac:dyDescent="0.35">
      <c r="K69" s="1" t="str">
        <f t="shared" si="1"/>
        <v xml:space="preserve"> </v>
      </c>
    </row>
    <row r="70" spans="11:11" x14ac:dyDescent="0.35">
      <c r="K70" s="1" t="str">
        <f t="shared" si="1"/>
        <v xml:space="preserve"> </v>
      </c>
    </row>
    <row r="71" spans="11:11" x14ac:dyDescent="0.35">
      <c r="K71" s="1" t="str">
        <f t="shared" si="1"/>
        <v xml:space="preserve"> </v>
      </c>
    </row>
    <row r="72" spans="11:11" x14ac:dyDescent="0.35">
      <c r="K72" s="1" t="str">
        <f t="shared" si="1"/>
        <v xml:space="preserve"> </v>
      </c>
    </row>
    <row r="73" spans="11:11" x14ac:dyDescent="0.35">
      <c r="K73" s="1" t="str">
        <f t="shared" si="1"/>
        <v xml:space="preserve"> </v>
      </c>
    </row>
    <row r="74" spans="11:11" x14ac:dyDescent="0.35">
      <c r="K74" s="1" t="str">
        <f t="shared" ref="K74:K137" si="6">IF(B74=A74," ",H74-J74)</f>
        <v xml:space="preserve"> </v>
      </c>
    </row>
    <row r="75" spans="11:11" x14ac:dyDescent="0.35">
      <c r="K75" s="1" t="str">
        <f t="shared" si="6"/>
        <v xml:space="preserve"> </v>
      </c>
    </row>
    <row r="76" spans="11:11" x14ac:dyDescent="0.35">
      <c r="K76" s="1" t="str">
        <f t="shared" si="6"/>
        <v xml:space="preserve"> </v>
      </c>
    </row>
    <row r="77" spans="11:11" x14ac:dyDescent="0.35">
      <c r="K77" s="1" t="str">
        <f t="shared" si="6"/>
        <v xml:space="preserve"> </v>
      </c>
    </row>
    <row r="78" spans="11:11" x14ac:dyDescent="0.35">
      <c r="K78" s="1" t="str">
        <f t="shared" si="6"/>
        <v xml:space="preserve"> </v>
      </c>
    </row>
    <row r="79" spans="11:11" x14ac:dyDescent="0.35">
      <c r="K79" s="1" t="str">
        <f t="shared" si="6"/>
        <v xml:space="preserve"> </v>
      </c>
    </row>
    <row r="80" spans="11:11" x14ac:dyDescent="0.35">
      <c r="K80" s="1" t="str">
        <f t="shared" si="6"/>
        <v xml:space="preserve"> </v>
      </c>
    </row>
    <row r="81" spans="11:11" x14ac:dyDescent="0.35">
      <c r="K81" s="1" t="str">
        <f t="shared" si="6"/>
        <v xml:space="preserve"> </v>
      </c>
    </row>
    <row r="82" spans="11:11" x14ac:dyDescent="0.35">
      <c r="K82" s="1" t="str">
        <f t="shared" si="6"/>
        <v xml:space="preserve"> </v>
      </c>
    </row>
    <row r="83" spans="11:11" x14ac:dyDescent="0.35">
      <c r="K83" s="1" t="str">
        <f t="shared" si="6"/>
        <v xml:space="preserve"> </v>
      </c>
    </row>
    <row r="84" spans="11:11" x14ac:dyDescent="0.35">
      <c r="K84" s="1" t="str">
        <f t="shared" si="6"/>
        <v xml:space="preserve"> </v>
      </c>
    </row>
    <row r="85" spans="11:11" x14ac:dyDescent="0.35">
      <c r="K85" s="1" t="str">
        <f t="shared" si="6"/>
        <v xml:space="preserve"> </v>
      </c>
    </row>
    <row r="86" spans="11:11" x14ac:dyDescent="0.35">
      <c r="K86" s="1" t="str">
        <f t="shared" si="6"/>
        <v xml:space="preserve"> </v>
      </c>
    </row>
    <row r="87" spans="11:11" x14ac:dyDescent="0.35">
      <c r="K87" s="1" t="str">
        <f t="shared" si="6"/>
        <v xml:space="preserve"> </v>
      </c>
    </row>
    <row r="88" spans="11:11" x14ac:dyDescent="0.35">
      <c r="K88" s="1" t="str">
        <f t="shared" si="6"/>
        <v xml:space="preserve"> </v>
      </c>
    </row>
    <row r="89" spans="11:11" x14ac:dyDescent="0.35">
      <c r="K89" s="1" t="str">
        <f t="shared" si="6"/>
        <v xml:space="preserve"> </v>
      </c>
    </row>
    <row r="90" spans="11:11" x14ac:dyDescent="0.35">
      <c r="K90" s="1" t="str">
        <f t="shared" si="6"/>
        <v xml:space="preserve"> </v>
      </c>
    </row>
    <row r="91" spans="11:11" x14ac:dyDescent="0.35">
      <c r="K91" s="1" t="str">
        <f t="shared" si="6"/>
        <v xml:space="preserve"> </v>
      </c>
    </row>
    <row r="92" spans="11:11" x14ac:dyDescent="0.35">
      <c r="K92" s="1" t="str">
        <f t="shared" si="6"/>
        <v xml:space="preserve"> </v>
      </c>
    </row>
    <row r="93" spans="11:11" x14ac:dyDescent="0.35">
      <c r="K93" s="1" t="str">
        <f t="shared" si="6"/>
        <v xml:space="preserve"> </v>
      </c>
    </row>
    <row r="94" spans="11:11" x14ac:dyDescent="0.35">
      <c r="K94" s="1" t="str">
        <f t="shared" si="6"/>
        <v xml:space="preserve"> </v>
      </c>
    </row>
    <row r="95" spans="11:11" x14ac:dyDescent="0.35">
      <c r="K95" s="1" t="str">
        <f t="shared" si="6"/>
        <v xml:space="preserve"> </v>
      </c>
    </row>
    <row r="96" spans="11:11" x14ac:dyDescent="0.35">
      <c r="K96" s="1" t="str">
        <f t="shared" si="6"/>
        <v xml:space="preserve"> </v>
      </c>
    </row>
    <row r="97" spans="11:11" x14ac:dyDescent="0.35">
      <c r="K97" s="1" t="str">
        <f t="shared" si="6"/>
        <v xml:space="preserve"> </v>
      </c>
    </row>
    <row r="98" spans="11:11" x14ac:dyDescent="0.35">
      <c r="K98" s="1" t="str">
        <f t="shared" si="6"/>
        <v xml:space="preserve"> </v>
      </c>
    </row>
    <row r="99" spans="11:11" x14ac:dyDescent="0.35">
      <c r="K99" s="1" t="str">
        <f t="shared" si="6"/>
        <v xml:space="preserve"> </v>
      </c>
    </row>
    <row r="100" spans="11:11" x14ac:dyDescent="0.35">
      <c r="K100" s="1" t="str">
        <f t="shared" si="6"/>
        <v xml:space="preserve"> </v>
      </c>
    </row>
    <row r="101" spans="11:11" x14ac:dyDescent="0.35">
      <c r="K101" s="1" t="str">
        <f t="shared" si="6"/>
        <v xml:space="preserve"> </v>
      </c>
    </row>
    <row r="102" spans="11:11" x14ac:dyDescent="0.35">
      <c r="K102" s="1" t="str">
        <f t="shared" si="6"/>
        <v xml:space="preserve"> </v>
      </c>
    </row>
    <row r="103" spans="11:11" x14ac:dyDescent="0.35">
      <c r="K103" s="1" t="str">
        <f t="shared" si="6"/>
        <v xml:space="preserve"> </v>
      </c>
    </row>
    <row r="104" spans="11:11" x14ac:dyDescent="0.35">
      <c r="K104" s="1" t="str">
        <f t="shared" si="6"/>
        <v xml:space="preserve"> </v>
      </c>
    </row>
    <row r="105" spans="11:11" x14ac:dyDescent="0.35">
      <c r="K105" s="1" t="str">
        <f t="shared" si="6"/>
        <v xml:space="preserve"> </v>
      </c>
    </row>
    <row r="106" spans="11:11" x14ac:dyDescent="0.35">
      <c r="K106" s="1" t="str">
        <f t="shared" si="6"/>
        <v xml:space="preserve"> </v>
      </c>
    </row>
    <row r="107" spans="11:11" x14ac:dyDescent="0.35">
      <c r="K107" s="1" t="str">
        <f t="shared" si="6"/>
        <v xml:space="preserve"> </v>
      </c>
    </row>
    <row r="108" spans="11:11" x14ac:dyDescent="0.35">
      <c r="K108" s="1" t="str">
        <f t="shared" si="6"/>
        <v xml:space="preserve"> </v>
      </c>
    </row>
    <row r="109" spans="11:11" x14ac:dyDescent="0.35">
      <c r="K109" s="1" t="str">
        <f t="shared" si="6"/>
        <v xml:space="preserve"> </v>
      </c>
    </row>
    <row r="110" spans="11:11" x14ac:dyDescent="0.35">
      <c r="K110" s="1" t="str">
        <f t="shared" si="6"/>
        <v xml:space="preserve"> </v>
      </c>
    </row>
    <row r="111" spans="11:11" x14ac:dyDescent="0.35">
      <c r="K111" s="1" t="str">
        <f t="shared" si="6"/>
        <v xml:space="preserve"> </v>
      </c>
    </row>
    <row r="112" spans="11:11" x14ac:dyDescent="0.35">
      <c r="K112" s="1" t="str">
        <f t="shared" si="6"/>
        <v xml:space="preserve"> </v>
      </c>
    </row>
    <row r="113" spans="11:11" x14ac:dyDescent="0.35">
      <c r="K113" s="1" t="str">
        <f t="shared" si="6"/>
        <v xml:space="preserve"> </v>
      </c>
    </row>
    <row r="114" spans="11:11" x14ac:dyDescent="0.35">
      <c r="K114" s="1" t="str">
        <f t="shared" si="6"/>
        <v xml:space="preserve"> </v>
      </c>
    </row>
    <row r="115" spans="11:11" x14ac:dyDescent="0.35">
      <c r="K115" s="1" t="str">
        <f t="shared" si="6"/>
        <v xml:space="preserve"> </v>
      </c>
    </row>
    <row r="116" spans="11:11" x14ac:dyDescent="0.35">
      <c r="K116" s="1" t="str">
        <f t="shared" si="6"/>
        <v xml:space="preserve"> </v>
      </c>
    </row>
    <row r="117" spans="11:11" x14ac:dyDescent="0.35">
      <c r="K117" s="1" t="str">
        <f t="shared" si="6"/>
        <v xml:space="preserve"> </v>
      </c>
    </row>
    <row r="118" spans="11:11" x14ac:dyDescent="0.35">
      <c r="K118" s="1" t="str">
        <f t="shared" si="6"/>
        <v xml:space="preserve"> </v>
      </c>
    </row>
    <row r="119" spans="11:11" x14ac:dyDescent="0.35">
      <c r="K119" s="1" t="str">
        <f t="shared" si="6"/>
        <v xml:space="preserve"> </v>
      </c>
    </row>
    <row r="120" spans="11:11" x14ac:dyDescent="0.35">
      <c r="K120" s="1" t="str">
        <f t="shared" si="6"/>
        <v xml:space="preserve"> </v>
      </c>
    </row>
    <row r="121" spans="11:11" x14ac:dyDescent="0.35">
      <c r="K121" s="1" t="str">
        <f t="shared" si="6"/>
        <v xml:space="preserve"> </v>
      </c>
    </row>
    <row r="122" spans="11:11" x14ac:dyDescent="0.35">
      <c r="K122" s="1" t="str">
        <f t="shared" si="6"/>
        <v xml:space="preserve"> </v>
      </c>
    </row>
    <row r="123" spans="11:11" x14ac:dyDescent="0.35">
      <c r="K123" s="1" t="str">
        <f t="shared" si="6"/>
        <v xml:space="preserve"> </v>
      </c>
    </row>
    <row r="124" spans="11:11" x14ac:dyDescent="0.35">
      <c r="K124" s="1" t="str">
        <f t="shared" si="6"/>
        <v xml:space="preserve"> </v>
      </c>
    </row>
    <row r="125" spans="11:11" x14ac:dyDescent="0.35">
      <c r="K125" s="1" t="str">
        <f t="shared" si="6"/>
        <v xml:space="preserve"> </v>
      </c>
    </row>
    <row r="126" spans="11:11" x14ac:dyDescent="0.35">
      <c r="K126" s="1" t="str">
        <f t="shared" si="6"/>
        <v xml:space="preserve"> </v>
      </c>
    </row>
    <row r="127" spans="11:11" x14ac:dyDescent="0.35">
      <c r="K127" s="1" t="str">
        <f t="shared" si="6"/>
        <v xml:space="preserve"> </v>
      </c>
    </row>
    <row r="128" spans="11:11" x14ac:dyDescent="0.35">
      <c r="K128" s="1" t="str">
        <f t="shared" si="6"/>
        <v xml:space="preserve"> </v>
      </c>
    </row>
    <row r="129" spans="11:11" x14ac:dyDescent="0.35">
      <c r="K129" s="1" t="str">
        <f t="shared" si="6"/>
        <v xml:space="preserve"> </v>
      </c>
    </row>
    <row r="130" spans="11:11" x14ac:dyDescent="0.35">
      <c r="K130" s="1" t="str">
        <f t="shared" si="6"/>
        <v xml:space="preserve"> </v>
      </c>
    </row>
    <row r="131" spans="11:11" x14ac:dyDescent="0.35">
      <c r="K131" s="1" t="str">
        <f t="shared" si="6"/>
        <v xml:space="preserve"> </v>
      </c>
    </row>
    <row r="132" spans="11:11" x14ac:dyDescent="0.35">
      <c r="K132" s="1" t="str">
        <f t="shared" si="6"/>
        <v xml:space="preserve"> </v>
      </c>
    </row>
    <row r="133" spans="11:11" x14ac:dyDescent="0.35">
      <c r="K133" s="1" t="str">
        <f t="shared" si="6"/>
        <v xml:space="preserve"> </v>
      </c>
    </row>
    <row r="134" spans="11:11" x14ac:dyDescent="0.35">
      <c r="K134" s="1" t="str">
        <f t="shared" si="6"/>
        <v xml:space="preserve"> </v>
      </c>
    </row>
    <row r="135" spans="11:11" x14ac:dyDescent="0.35">
      <c r="K135" s="1" t="str">
        <f t="shared" si="6"/>
        <v xml:space="preserve"> </v>
      </c>
    </row>
    <row r="136" spans="11:11" x14ac:dyDescent="0.35">
      <c r="K136" s="1" t="str">
        <f t="shared" si="6"/>
        <v xml:space="preserve"> </v>
      </c>
    </row>
    <row r="137" spans="11:11" x14ac:dyDescent="0.35">
      <c r="K137" s="1" t="str">
        <f t="shared" si="6"/>
        <v xml:space="preserve"> </v>
      </c>
    </row>
    <row r="138" spans="11:11" x14ac:dyDescent="0.35">
      <c r="K138" s="1" t="str">
        <f t="shared" ref="K138:K201" si="7">IF(B138=A138," ",H138-J138)</f>
        <v xml:space="preserve"> </v>
      </c>
    </row>
    <row r="139" spans="11:11" x14ac:dyDescent="0.35">
      <c r="K139" s="1" t="str">
        <f t="shared" si="7"/>
        <v xml:space="preserve"> </v>
      </c>
    </row>
    <row r="140" spans="11:11" x14ac:dyDescent="0.35">
      <c r="K140" s="1" t="str">
        <f t="shared" si="7"/>
        <v xml:space="preserve"> </v>
      </c>
    </row>
    <row r="141" spans="11:11" x14ac:dyDescent="0.35">
      <c r="K141" s="1" t="str">
        <f t="shared" si="7"/>
        <v xml:space="preserve"> </v>
      </c>
    </row>
    <row r="142" spans="11:11" x14ac:dyDescent="0.35">
      <c r="K142" s="1" t="str">
        <f t="shared" si="7"/>
        <v xml:space="preserve"> </v>
      </c>
    </row>
    <row r="143" spans="11:11" x14ac:dyDescent="0.35">
      <c r="K143" s="1" t="str">
        <f t="shared" si="7"/>
        <v xml:space="preserve"> </v>
      </c>
    </row>
    <row r="144" spans="11:11" x14ac:dyDescent="0.35">
      <c r="K144" s="1" t="str">
        <f t="shared" si="7"/>
        <v xml:space="preserve"> </v>
      </c>
    </row>
    <row r="145" spans="11:11" x14ac:dyDescent="0.35">
      <c r="K145" s="1" t="str">
        <f t="shared" si="7"/>
        <v xml:space="preserve"> </v>
      </c>
    </row>
    <row r="146" spans="11:11" x14ac:dyDescent="0.35">
      <c r="K146" s="1" t="str">
        <f t="shared" si="7"/>
        <v xml:space="preserve"> </v>
      </c>
    </row>
    <row r="147" spans="11:11" x14ac:dyDescent="0.35">
      <c r="K147" s="1" t="str">
        <f t="shared" si="7"/>
        <v xml:space="preserve"> </v>
      </c>
    </row>
    <row r="148" spans="11:11" x14ac:dyDescent="0.35">
      <c r="K148" s="1" t="str">
        <f t="shared" si="7"/>
        <v xml:space="preserve"> </v>
      </c>
    </row>
    <row r="149" spans="11:11" x14ac:dyDescent="0.35">
      <c r="K149" s="1" t="str">
        <f t="shared" si="7"/>
        <v xml:space="preserve"> </v>
      </c>
    </row>
    <row r="150" spans="11:11" x14ac:dyDescent="0.35">
      <c r="K150" s="1" t="str">
        <f t="shared" si="7"/>
        <v xml:space="preserve"> </v>
      </c>
    </row>
    <row r="151" spans="11:11" x14ac:dyDescent="0.35">
      <c r="K151" s="1" t="str">
        <f t="shared" si="7"/>
        <v xml:space="preserve"> </v>
      </c>
    </row>
    <row r="152" spans="11:11" x14ac:dyDescent="0.35">
      <c r="K152" s="1" t="str">
        <f t="shared" si="7"/>
        <v xml:space="preserve"> </v>
      </c>
    </row>
    <row r="153" spans="11:11" x14ac:dyDescent="0.35">
      <c r="K153" s="1" t="str">
        <f t="shared" si="7"/>
        <v xml:space="preserve"> </v>
      </c>
    </row>
    <row r="154" spans="11:11" x14ac:dyDescent="0.35">
      <c r="K154" s="1" t="str">
        <f t="shared" si="7"/>
        <v xml:space="preserve"> </v>
      </c>
    </row>
    <row r="155" spans="11:11" x14ac:dyDescent="0.35">
      <c r="K155" s="1" t="str">
        <f t="shared" si="7"/>
        <v xml:space="preserve"> </v>
      </c>
    </row>
    <row r="156" spans="11:11" x14ac:dyDescent="0.35">
      <c r="K156" s="1" t="str">
        <f t="shared" si="7"/>
        <v xml:space="preserve"> </v>
      </c>
    </row>
    <row r="157" spans="11:11" x14ac:dyDescent="0.35">
      <c r="K157" s="1" t="str">
        <f t="shared" si="7"/>
        <v xml:space="preserve"> </v>
      </c>
    </row>
    <row r="158" spans="11:11" x14ac:dyDescent="0.35">
      <c r="K158" s="1" t="str">
        <f t="shared" si="7"/>
        <v xml:space="preserve"> </v>
      </c>
    </row>
    <row r="159" spans="11:11" x14ac:dyDescent="0.35">
      <c r="K159" s="1" t="str">
        <f t="shared" si="7"/>
        <v xml:space="preserve"> </v>
      </c>
    </row>
    <row r="160" spans="11:11" x14ac:dyDescent="0.35">
      <c r="K160" s="1" t="str">
        <f t="shared" si="7"/>
        <v xml:space="preserve"> </v>
      </c>
    </row>
    <row r="161" spans="11:11" x14ac:dyDescent="0.35">
      <c r="K161" s="1" t="str">
        <f t="shared" si="7"/>
        <v xml:space="preserve"> </v>
      </c>
    </row>
    <row r="162" spans="11:11" x14ac:dyDescent="0.35">
      <c r="K162" s="1" t="str">
        <f t="shared" si="7"/>
        <v xml:space="preserve"> </v>
      </c>
    </row>
    <row r="163" spans="11:11" x14ac:dyDescent="0.35">
      <c r="K163" s="1" t="str">
        <f t="shared" si="7"/>
        <v xml:space="preserve"> </v>
      </c>
    </row>
    <row r="164" spans="11:11" x14ac:dyDescent="0.35">
      <c r="K164" s="1" t="str">
        <f t="shared" si="7"/>
        <v xml:space="preserve"> </v>
      </c>
    </row>
    <row r="165" spans="11:11" x14ac:dyDescent="0.35">
      <c r="K165" s="1" t="str">
        <f t="shared" si="7"/>
        <v xml:space="preserve"> </v>
      </c>
    </row>
    <row r="166" spans="11:11" x14ac:dyDescent="0.35">
      <c r="K166" s="1" t="str">
        <f t="shared" si="7"/>
        <v xml:space="preserve"> </v>
      </c>
    </row>
    <row r="167" spans="11:11" x14ac:dyDescent="0.35">
      <c r="K167" s="1" t="str">
        <f t="shared" si="7"/>
        <v xml:space="preserve"> </v>
      </c>
    </row>
    <row r="168" spans="11:11" x14ac:dyDescent="0.35">
      <c r="K168" s="1" t="str">
        <f t="shared" si="7"/>
        <v xml:space="preserve"> </v>
      </c>
    </row>
    <row r="169" spans="11:11" x14ac:dyDescent="0.35">
      <c r="K169" s="1" t="str">
        <f t="shared" si="7"/>
        <v xml:space="preserve"> </v>
      </c>
    </row>
    <row r="170" spans="11:11" x14ac:dyDescent="0.35">
      <c r="K170" s="1" t="str">
        <f t="shared" si="7"/>
        <v xml:space="preserve"> </v>
      </c>
    </row>
    <row r="171" spans="11:11" x14ac:dyDescent="0.35">
      <c r="K171" s="1" t="str">
        <f t="shared" si="7"/>
        <v xml:space="preserve"> </v>
      </c>
    </row>
    <row r="172" spans="11:11" x14ac:dyDescent="0.35">
      <c r="K172" s="1" t="str">
        <f t="shared" si="7"/>
        <v xml:space="preserve"> </v>
      </c>
    </row>
    <row r="173" spans="11:11" x14ac:dyDescent="0.35">
      <c r="K173" s="1" t="str">
        <f t="shared" si="7"/>
        <v xml:space="preserve"> </v>
      </c>
    </row>
    <row r="174" spans="11:11" x14ac:dyDescent="0.35">
      <c r="K174" s="1" t="str">
        <f t="shared" si="7"/>
        <v xml:space="preserve"> </v>
      </c>
    </row>
    <row r="175" spans="11:11" x14ac:dyDescent="0.35">
      <c r="K175" s="1" t="str">
        <f t="shared" si="7"/>
        <v xml:space="preserve"> </v>
      </c>
    </row>
    <row r="176" spans="11:11" x14ac:dyDescent="0.35">
      <c r="K176" s="1" t="str">
        <f t="shared" si="7"/>
        <v xml:space="preserve"> </v>
      </c>
    </row>
    <row r="177" spans="11:11" x14ac:dyDescent="0.35">
      <c r="K177" s="1" t="str">
        <f t="shared" si="7"/>
        <v xml:space="preserve"> </v>
      </c>
    </row>
    <row r="178" spans="11:11" x14ac:dyDescent="0.35">
      <c r="K178" s="1" t="str">
        <f t="shared" si="7"/>
        <v xml:space="preserve"> </v>
      </c>
    </row>
    <row r="179" spans="11:11" x14ac:dyDescent="0.35">
      <c r="K179" s="1" t="str">
        <f t="shared" si="7"/>
        <v xml:space="preserve"> </v>
      </c>
    </row>
    <row r="180" spans="11:11" x14ac:dyDescent="0.35">
      <c r="K180" s="1" t="str">
        <f t="shared" si="7"/>
        <v xml:space="preserve"> </v>
      </c>
    </row>
    <row r="181" spans="11:11" x14ac:dyDescent="0.35">
      <c r="K181" s="1" t="str">
        <f t="shared" si="7"/>
        <v xml:space="preserve"> </v>
      </c>
    </row>
    <row r="182" spans="11:11" x14ac:dyDescent="0.35">
      <c r="K182" s="1" t="str">
        <f t="shared" si="7"/>
        <v xml:space="preserve"> </v>
      </c>
    </row>
    <row r="183" spans="11:11" x14ac:dyDescent="0.35">
      <c r="K183" s="1" t="str">
        <f t="shared" si="7"/>
        <v xml:space="preserve"> </v>
      </c>
    </row>
    <row r="184" spans="11:11" x14ac:dyDescent="0.35">
      <c r="K184" s="1" t="str">
        <f t="shared" si="7"/>
        <v xml:space="preserve"> </v>
      </c>
    </row>
    <row r="185" spans="11:11" x14ac:dyDescent="0.35">
      <c r="K185" s="1" t="str">
        <f t="shared" si="7"/>
        <v xml:space="preserve"> </v>
      </c>
    </row>
    <row r="186" spans="11:11" x14ac:dyDescent="0.35">
      <c r="K186" s="1" t="str">
        <f t="shared" si="7"/>
        <v xml:space="preserve"> </v>
      </c>
    </row>
    <row r="187" spans="11:11" x14ac:dyDescent="0.35">
      <c r="K187" s="1" t="str">
        <f t="shared" si="7"/>
        <v xml:space="preserve"> </v>
      </c>
    </row>
    <row r="188" spans="11:11" x14ac:dyDescent="0.35">
      <c r="K188" s="1" t="str">
        <f t="shared" si="7"/>
        <v xml:space="preserve"> </v>
      </c>
    </row>
    <row r="189" spans="11:11" x14ac:dyDescent="0.35">
      <c r="K189" s="1" t="str">
        <f t="shared" si="7"/>
        <v xml:space="preserve"> </v>
      </c>
    </row>
    <row r="190" spans="11:11" x14ac:dyDescent="0.35">
      <c r="K190" s="1" t="str">
        <f t="shared" si="7"/>
        <v xml:space="preserve"> </v>
      </c>
    </row>
    <row r="191" spans="11:11" x14ac:dyDescent="0.35">
      <c r="K191" s="1" t="str">
        <f t="shared" si="7"/>
        <v xml:space="preserve"> </v>
      </c>
    </row>
    <row r="192" spans="11:11" x14ac:dyDescent="0.35">
      <c r="K192" s="1" t="str">
        <f t="shared" si="7"/>
        <v xml:space="preserve"> </v>
      </c>
    </row>
    <row r="193" spans="11:11" x14ac:dyDescent="0.35">
      <c r="K193" s="1" t="str">
        <f t="shared" si="7"/>
        <v xml:space="preserve"> </v>
      </c>
    </row>
    <row r="194" spans="11:11" x14ac:dyDescent="0.35">
      <c r="K194" s="1" t="str">
        <f t="shared" si="7"/>
        <v xml:space="preserve"> </v>
      </c>
    </row>
    <row r="195" spans="11:11" x14ac:dyDescent="0.35">
      <c r="K195" s="1" t="str">
        <f t="shared" si="7"/>
        <v xml:space="preserve"> </v>
      </c>
    </row>
    <row r="196" spans="11:11" x14ac:dyDescent="0.35">
      <c r="K196" s="1" t="str">
        <f t="shared" si="7"/>
        <v xml:space="preserve"> </v>
      </c>
    </row>
    <row r="197" spans="11:11" x14ac:dyDescent="0.35">
      <c r="K197" s="1" t="str">
        <f t="shared" si="7"/>
        <v xml:space="preserve"> </v>
      </c>
    </row>
    <row r="198" spans="11:11" x14ac:dyDescent="0.35">
      <c r="K198" s="1" t="str">
        <f t="shared" si="7"/>
        <v xml:space="preserve"> </v>
      </c>
    </row>
    <row r="199" spans="11:11" x14ac:dyDescent="0.35">
      <c r="K199" s="1" t="str">
        <f t="shared" si="7"/>
        <v xml:space="preserve"> </v>
      </c>
    </row>
    <row r="200" spans="11:11" x14ac:dyDescent="0.35">
      <c r="K200" s="1" t="str">
        <f t="shared" si="7"/>
        <v xml:space="preserve"> </v>
      </c>
    </row>
    <row r="201" spans="11:11" x14ac:dyDescent="0.35">
      <c r="K201" s="1" t="str">
        <f t="shared" si="7"/>
        <v xml:space="preserve"> </v>
      </c>
    </row>
    <row r="202" spans="11:11" x14ac:dyDescent="0.35">
      <c r="K202" s="1" t="str">
        <f t="shared" ref="K202:K265" si="8">IF(B202=A202," ",H202-J202)</f>
        <v xml:space="preserve"> </v>
      </c>
    </row>
    <row r="203" spans="11:11" x14ac:dyDescent="0.35">
      <c r="K203" s="1" t="str">
        <f t="shared" si="8"/>
        <v xml:space="preserve"> </v>
      </c>
    </row>
    <row r="204" spans="11:11" x14ac:dyDescent="0.35">
      <c r="K204" s="1" t="str">
        <f t="shared" si="8"/>
        <v xml:space="preserve"> </v>
      </c>
    </row>
    <row r="205" spans="11:11" x14ac:dyDescent="0.35">
      <c r="K205" s="1" t="str">
        <f t="shared" si="8"/>
        <v xml:space="preserve"> </v>
      </c>
    </row>
    <row r="206" spans="11:11" x14ac:dyDescent="0.35">
      <c r="K206" s="1" t="str">
        <f t="shared" si="8"/>
        <v xml:space="preserve"> </v>
      </c>
    </row>
    <row r="207" spans="11:11" x14ac:dyDescent="0.35">
      <c r="K207" s="1" t="str">
        <f t="shared" si="8"/>
        <v xml:space="preserve"> </v>
      </c>
    </row>
    <row r="208" spans="11:11" x14ac:dyDescent="0.35">
      <c r="K208" s="1" t="str">
        <f t="shared" si="8"/>
        <v xml:space="preserve"> </v>
      </c>
    </row>
    <row r="209" spans="11:11" x14ac:dyDescent="0.35">
      <c r="K209" s="1" t="str">
        <f t="shared" si="8"/>
        <v xml:space="preserve"> </v>
      </c>
    </row>
    <row r="210" spans="11:11" x14ac:dyDescent="0.35">
      <c r="K210" s="1" t="str">
        <f t="shared" si="8"/>
        <v xml:space="preserve"> </v>
      </c>
    </row>
    <row r="211" spans="11:11" x14ac:dyDescent="0.35">
      <c r="K211" s="1" t="str">
        <f t="shared" si="8"/>
        <v xml:space="preserve"> </v>
      </c>
    </row>
    <row r="212" spans="11:11" x14ac:dyDescent="0.35">
      <c r="K212" s="1" t="str">
        <f t="shared" si="8"/>
        <v xml:space="preserve"> </v>
      </c>
    </row>
    <row r="213" spans="11:11" x14ac:dyDescent="0.35">
      <c r="K213" s="1" t="str">
        <f t="shared" si="8"/>
        <v xml:space="preserve"> </v>
      </c>
    </row>
    <row r="214" spans="11:11" x14ac:dyDescent="0.35">
      <c r="K214" s="1" t="str">
        <f t="shared" si="8"/>
        <v xml:space="preserve"> </v>
      </c>
    </row>
    <row r="215" spans="11:11" x14ac:dyDescent="0.35">
      <c r="K215" s="1" t="str">
        <f t="shared" si="8"/>
        <v xml:space="preserve"> </v>
      </c>
    </row>
    <row r="216" spans="11:11" x14ac:dyDescent="0.35">
      <c r="K216" s="1" t="str">
        <f t="shared" si="8"/>
        <v xml:space="preserve"> </v>
      </c>
    </row>
    <row r="217" spans="11:11" x14ac:dyDescent="0.35">
      <c r="K217" s="1" t="str">
        <f t="shared" si="8"/>
        <v xml:space="preserve"> </v>
      </c>
    </row>
    <row r="218" spans="11:11" x14ac:dyDescent="0.35">
      <c r="K218" s="1" t="str">
        <f t="shared" si="8"/>
        <v xml:space="preserve"> </v>
      </c>
    </row>
    <row r="219" spans="11:11" x14ac:dyDescent="0.35">
      <c r="K219" s="1" t="str">
        <f t="shared" si="8"/>
        <v xml:space="preserve"> </v>
      </c>
    </row>
    <row r="220" spans="11:11" x14ac:dyDescent="0.35">
      <c r="K220" s="1" t="str">
        <f t="shared" si="8"/>
        <v xml:space="preserve"> </v>
      </c>
    </row>
    <row r="221" spans="11:11" x14ac:dyDescent="0.35">
      <c r="K221" s="1" t="str">
        <f t="shared" si="8"/>
        <v xml:space="preserve"> </v>
      </c>
    </row>
    <row r="222" spans="11:11" x14ac:dyDescent="0.35">
      <c r="K222" s="1" t="str">
        <f t="shared" si="8"/>
        <v xml:space="preserve"> </v>
      </c>
    </row>
    <row r="223" spans="11:11" x14ac:dyDescent="0.35">
      <c r="K223" s="1" t="str">
        <f t="shared" si="8"/>
        <v xml:space="preserve"> </v>
      </c>
    </row>
    <row r="224" spans="11:11" x14ac:dyDescent="0.35">
      <c r="K224" s="1" t="str">
        <f t="shared" si="8"/>
        <v xml:space="preserve"> </v>
      </c>
    </row>
    <row r="225" spans="11:11" x14ac:dyDescent="0.35">
      <c r="K225" s="1" t="str">
        <f t="shared" si="8"/>
        <v xml:space="preserve"> </v>
      </c>
    </row>
    <row r="226" spans="11:11" x14ac:dyDescent="0.35">
      <c r="K226" s="1" t="str">
        <f t="shared" si="8"/>
        <v xml:space="preserve"> </v>
      </c>
    </row>
    <row r="227" spans="11:11" x14ac:dyDescent="0.35">
      <c r="K227" s="1" t="str">
        <f t="shared" si="8"/>
        <v xml:space="preserve"> </v>
      </c>
    </row>
    <row r="228" spans="11:11" x14ac:dyDescent="0.35">
      <c r="K228" s="1" t="str">
        <f t="shared" si="8"/>
        <v xml:space="preserve"> </v>
      </c>
    </row>
    <row r="229" spans="11:11" x14ac:dyDescent="0.35">
      <c r="K229" s="1" t="str">
        <f t="shared" si="8"/>
        <v xml:space="preserve"> </v>
      </c>
    </row>
    <row r="230" spans="11:11" x14ac:dyDescent="0.35">
      <c r="K230" s="1" t="str">
        <f t="shared" si="8"/>
        <v xml:space="preserve"> </v>
      </c>
    </row>
    <row r="231" spans="11:11" x14ac:dyDescent="0.35">
      <c r="K231" s="1" t="str">
        <f t="shared" si="8"/>
        <v xml:space="preserve"> </v>
      </c>
    </row>
    <row r="232" spans="11:11" x14ac:dyDescent="0.35">
      <c r="K232" s="1" t="str">
        <f t="shared" si="8"/>
        <v xml:space="preserve"> </v>
      </c>
    </row>
    <row r="233" spans="11:11" x14ac:dyDescent="0.35">
      <c r="K233" s="1" t="str">
        <f t="shared" si="8"/>
        <v xml:space="preserve"> </v>
      </c>
    </row>
    <row r="234" spans="11:11" x14ac:dyDescent="0.35">
      <c r="K234" s="1" t="str">
        <f t="shared" si="8"/>
        <v xml:space="preserve"> </v>
      </c>
    </row>
    <row r="235" spans="11:11" x14ac:dyDescent="0.35">
      <c r="K235" s="1" t="str">
        <f t="shared" si="8"/>
        <v xml:space="preserve"> </v>
      </c>
    </row>
    <row r="236" spans="11:11" x14ac:dyDescent="0.35">
      <c r="K236" s="1" t="str">
        <f t="shared" si="8"/>
        <v xml:space="preserve"> </v>
      </c>
    </row>
    <row r="237" spans="11:11" x14ac:dyDescent="0.35">
      <c r="K237" s="1" t="str">
        <f t="shared" si="8"/>
        <v xml:space="preserve"> </v>
      </c>
    </row>
    <row r="238" spans="11:11" x14ac:dyDescent="0.35">
      <c r="K238" s="1" t="str">
        <f t="shared" si="8"/>
        <v xml:space="preserve"> </v>
      </c>
    </row>
    <row r="239" spans="11:11" x14ac:dyDescent="0.35">
      <c r="K239" s="1" t="str">
        <f t="shared" si="8"/>
        <v xml:space="preserve"> </v>
      </c>
    </row>
    <row r="240" spans="11:11" x14ac:dyDescent="0.35">
      <c r="K240" s="1" t="str">
        <f t="shared" si="8"/>
        <v xml:space="preserve"> </v>
      </c>
    </row>
    <row r="241" spans="11:11" x14ac:dyDescent="0.35">
      <c r="K241" s="1" t="str">
        <f t="shared" si="8"/>
        <v xml:space="preserve"> </v>
      </c>
    </row>
    <row r="242" spans="11:11" x14ac:dyDescent="0.35">
      <c r="K242" s="1" t="str">
        <f t="shared" si="8"/>
        <v xml:space="preserve"> </v>
      </c>
    </row>
    <row r="243" spans="11:11" x14ac:dyDescent="0.35">
      <c r="K243" s="1" t="str">
        <f t="shared" si="8"/>
        <v xml:space="preserve"> </v>
      </c>
    </row>
    <row r="244" spans="11:11" x14ac:dyDescent="0.35">
      <c r="K244" s="1" t="str">
        <f t="shared" si="8"/>
        <v xml:space="preserve"> </v>
      </c>
    </row>
    <row r="245" spans="11:11" x14ac:dyDescent="0.35">
      <c r="K245" s="1" t="str">
        <f t="shared" si="8"/>
        <v xml:space="preserve"> </v>
      </c>
    </row>
    <row r="246" spans="11:11" x14ac:dyDescent="0.35">
      <c r="K246" s="1" t="str">
        <f t="shared" si="8"/>
        <v xml:space="preserve"> </v>
      </c>
    </row>
    <row r="247" spans="11:11" x14ac:dyDescent="0.35">
      <c r="K247" s="1" t="str">
        <f t="shared" si="8"/>
        <v xml:space="preserve"> </v>
      </c>
    </row>
    <row r="248" spans="11:11" x14ac:dyDescent="0.35">
      <c r="K248" s="1" t="str">
        <f t="shared" si="8"/>
        <v xml:space="preserve"> </v>
      </c>
    </row>
    <row r="249" spans="11:11" x14ac:dyDescent="0.35">
      <c r="K249" s="1" t="str">
        <f t="shared" si="8"/>
        <v xml:space="preserve"> </v>
      </c>
    </row>
    <row r="250" spans="11:11" x14ac:dyDescent="0.35">
      <c r="K250" s="1" t="str">
        <f t="shared" si="8"/>
        <v xml:space="preserve"> </v>
      </c>
    </row>
    <row r="251" spans="11:11" x14ac:dyDescent="0.35">
      <c r="K251" s="1" t="str">
        <f t="shared" si="8"/>
        <v xml:space="preserve"> </v>
      </c>
    </row>
    <row r="252" spans="11:11" x14ac:dyDescent="0.35">
      <c r="K252" s="1" t="str">
        <f t="shared" si="8"/>
        <v xml:space="preserve"> </v>
      </c>
    </row>
    <row r="253" spans="11:11" x14ac:dyDescent="0.35">
      <c r="K253" s="1" t="str">
        <f t="shared" si="8"/>
        <v xml:space="preserve"> </v>
      </c>
    </row>
    <row r="254" spans="11:11" x14ac:dyDescent="0.35">
      <c r="K254" s="1" t="str">
        <f t="shared" si="8"/>
        <v xml:space="preserve"> </v>
      </c>
    </row>
    <row r="255" spans="11:11" x14ac:dyDescent="0.35">
      <c r="K255" s="1" t="str">
        <f t="shared" si="8"/>
        <v xml:space="preserve"> </v>
      </c>
    </row>
    <row r="256" spans="11:11" x14ac:dyDescent="0.35">
      <c r="K256" s="1" t="str">
        <f t="shared" si="8"/>
        <v xml:space="preserve"> </v>
      </c>
    </row>
    <row r="257" spans="11:11" x14ac:dyDescent="0.35">
      <c r="K257" s="1" t="str">
        <f t="shared" si="8"/>
        <v xml:space="preserve"> </v>
      </c>
    </row>
    <row r="258" spans="11:11" x14ac:dyDescent="0.35">
      <c r="K258" s="1" t="str">
        <f t="shared" si="8"/>
        <v xml:space="preserve"> </v>
      </c>
    </row>
    <row r="259" spans="11:11" x14ac:dyDescent="0.35">
      <c r="K259" s="1" t="str">
        <f t="shared" si="8"/>
        <v xml:space="preserve"> </v>
      </c>
    </row>
    <row r="260" spans="11:11" x14ac:dyDescent="0.35">
      <c r="K260" s="1" t="str">
        <f t="shared" si="8"/>
        <v xml:space="preserve"> </v>
      </c>
    </row>
    <row r="261" spans="11:11" x14ac:dyDescent="0.35">
      <c r="K261" s="1" t="str">
        <f t="shared" si="8"/>
        <v xml:space="preserve"> </v>
      </c>
    </row>
    <row r="262" spans="11:11" x14ac:dyDescent="0.35">
      <c r="K262" s="1" t="str">
        <f t="shared" si="8"/>
        <v xml:space="preserve"> </v>
      </c>
    </row>
    <row r="263" spans="11:11" x14ac:dyDescent="0.35">
      <c r="K263" s="1" t="str">
        <f t="shared" si="8"/>
        <v xml:space="preserve"> </v>
      </c>
    </row>
    <row r="264" spans="11:11" x14ac:dyDescent="0.35">
      <c r="K264" s="1" t="str">
        <f t="shared" si="8"/>
        <v xml:space="preserve"> </v>
      </c>
    </row>
    <row r="265" spans="11:11" x14ac:dyDescent="0.35">
      <c r="K265" s="1" t="str">
        <f t="shared" si="8"/>
        <v xml:space="preserve"> </v>
      </c>
    </row>
    <row r="266" spans="11:11" x14ac:dyDescent="0.35">
      <c r="K266" s="1" t="str">
        <f t="shared" ref="K266:K274" si="9">IF(B266=A266," ",H266-J266)</f>
        <v xml:space="preserve"> </v>
      </c>
    </row>
    <row r="267" spans="11:11" x14ac:dyDescent="0.35">
      <c r="K267" s="1" t="str">
        <f t="shared" si="9"/>
        <v xml:space="preserve"> </v>
      </c>
    </row>
    <row r="268" spans="11:11" x14ac:dyDescent="0.35">
      <c r="K268" s="1" t="str">
        <f t="shared" si="9"/>
        <v xml:space="preserve"> </v>
      </c>
    </row>
    <row r="269" spans="11:11" x14ac:dyDescent="0.35">
      <c r="K269" s="1" t="str">
        <f t="shared" si="9"/>
        <v xml:space="preserve"> </v>
      </c>
    </row>
    <row r="270" spans="11:11" x14ac:dyDescent="0.35">
      <c r="K270" s="1" t="str">
        <f t="shared" si="9"/>
        <v xml:space="preserve"> </v>
      </c>
    </row>
    <row r="271" spans="11:11" x14ac:dyDescent="0.35">
      <c r="K271" s="1" t="str">
        <f t="shared" si="9"/>
        <v xml:space="preserve"> </v>
      </c>
    </row>
    <row r="272" spans="11:11" x14ac:dyDescent="0.35">
      <c r="K272" s="1" t="str">
        <f t="shared" si="9"/>
        <v xml:space="preserve"> </v>
      </c>
    </row>
    <row r="273" spans="11:11" x14ac:dyDescent="0.35">
      <c r="K273" s="1" t="str">
        <f t="shared" si="9"/>
        <v xml:space="preserve"> </v>
      </c>
    </row>
    <row r="274" spans="11:11" x14ac:dyDescent="0.35">
      <c r="K274" s="1" t="str">
        <f t="shared" si="9"/>
        <v xml:space="preserve"> </v>
      </c>
    </row>
  </sheetData>
  <mergeCells count="1">
    <mergeCell ref="D3:M5"/>
  </mergeCells>
  <conditionalFormatting sqref="B31:B32">
    <cfRule type="expression" dxfId="6" priority="2">
      <formula>MOD(ROW(),2)=0</formula>
    </cfRule>
  </conditionalFormatting>
  <conditionalFormatting sqref="B34">
    <cfRule type="expression" dxfId="5" priority="1">
      <formula>MOD(ROW(),2)=0</formula>
    </cfRule>
  </conditionalFormatting>
  <pageMargins left="0.7" right="0.7" top="0.75" bottom="0.75" header="0.3" footer="0.3"/>
  <pageSetup orientation="portrait" r:id="rId1"/>
  <ignoredErrors>
    <ignoredError sqref="K30" calculatedColumn="1"/>
  </ignoredError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6FD70EA8-15A3-42C5-A2C0-D732D542011E}">
          <x14:formula1>
            <xm:f>'Fall Product Financials'!#REF!</xm:f>
          </x14:formula1>
          <xm:sqref>B27:B28</xm:sqref>
        </x14:dataValidation>
        <x14:dataValidation type="list" allowBlank="1" showInputMessage="1" showErrorMessage="1" xr:uid="{B859C1C5-90BE-408B-BE83-8CE4FA340C76}">
          <x14:formula1>
            <xm:f>'Fall Product Financials'!$A$2:$A$796</xm:f>
          </x14:formula1>
          <xm:sqref>B26</xm:sqref>
        </x14:dataValidation>
        <x14:dataValidation type="list" allowBlank="1" showInputMessage="1" showErrorMessage="1" xr:uid="{CDCB6131-8849-49A5-8D28-C8D96325F234}">
          <x14:formula1>
            <xm:f>'Fall Product Financials'!$A$2:$A$906</xm:f>
          </x14:formula1>
          <xm:sqref>B10:B25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D2D9D-BAC7-41A2-B9EE-A5EB78B50AEB}">
  <sheetPr codeName="Sheet2"/>
  <dimension ref="A1:K905"/>
  <sheetViews>
    <sheetView zoomScale="105" zoomScaleNormal="55" workbookViewId="0">
      <pane ySplit="1" topLeftCell="A2" activePane="bottomLeft" state="frozen"/>
      <selection pane="bottomLeft" activeCell="E2" sqref="E2"/>
    </sheetView>
  </sheetViews>
  <sheetFormatPr defaultColWidth="8.90625" defaultRowHeight="12" x14ac:dyDescent="0.3"/>
  <cols>
    <col min="1" max="1" width="48.6328125" style="224" bestFit="1" customWidth="1"/>
    <col min="2" max="2" width="19" style="224" customWidth="1"/>
    <col min="3" max="3" width="18.6328125" style="189" customWidth="1"/>
    <col min="4" max="4" width="31.54296875" style="189" customWidth="1"/>
    <col min="5" max="5" width="20.08984375" style="225" customWidth="1"/>
    <col min="6" max="6" width="12.36328125" style="189" customWidth="1"/>
    <col min="7" max="7" width="18.36328125" style="226" customWidth="1"/>
    <col min="8" max="8" width="18.36328125" style="225" customWidth="1"/>
    <col min="9" max="9" width="15.6328125" style="227" customWidth="1"/>
    <col min="10" max="10" width="14.08984375" style="189" customWidth="1"/>
    <col min="11" max="11" width="8.6328125" style="193" customWidth="1"/>
    <col min="12" max="12" width="24" style="189" customWidth="1"/>
    <col min="13" max="16384" width="8.90625" style="189"/>
  </cols>
  <sheetData>
    <row r="1" spans="1:11" s="186" customFormat="1" ht="44" customHeight="1" x14ac:dyDescent="0.35">
      <c r="A1" s="180" t="s">
        <v>23</v>
      </c>
      <c r="B1" s="181" t="s">
        <v>0</v>
      </c>
      <c r="C1" s="228" t="s">
        <v>2</v>
      </c>
      <c r="D1" s="181" t="s">
        <v>1</v>
      </c>
      <c r="E1" s="182" t="s">
        <v>24</v>
      </c>
      <c r="F1" s="181" t="s">
        <v>25</v>
      </c>
      <c r="G1" s="183" t="s">
        <v>26</v>
      </c>
      <c r="H1" s="182" t="s">
        <v>27</v>
      </c>
      <c r="I1" s="184" t="s">
        <v>28</v>
      </c>
      <c r="J1" s="181" t="s">
        <v>29</v>
      </c>
      <c r="K1" s="185"/>
    </row>
    <row r="2" spans="1:11" x14ac:dyDescent="0.3">
      <c r="A2" s="187" t="s">
        <v>30</v>
      </c>
      <c r="B2" s="187" t="s">
        <v>31</v>
      </c>
      <c r="C2" s="231">
        <v>180</v>
      </c>
      <c r="D2" s="187" t="s">
        <v>18</v>
      </c>
      <c r="E2" s="188">
        <f>VLOOKUP(A2,[1]MPL!$E$7:$K$2997,5,FALSE)</f>
        <v>101.61</v>
      </c>
      <c r="G2" s="190">
        <v>0.05</v>
      </c>
      <c r="H2" s="191">
        <f t="shared" ref="H2:H66" si="0">G2*E2</f>
        <v>5.0805000000000007</v>
      </c>
      <c r="I2" s="192">
        <f t="shared" ref="I2:I66" si="1">E2-H2</f>
        <v>96.529499999999999</v>
      </c>
    </row>
    <row r="3" spans="1:11" x14ac:dyDescent="0.3">
      <c r="A3" s="187" t="s">
        <v>10</v>
      </c>
      <c r="B3" s="187" t="s">
        <v>31</v>
      </c>
      <c r="C3" s="231">
        <v>250</v>
      </c>
      <c r="D3" s="187" t="s">
        <v>18</v>
      </c>
      <c r="E3" s="188">
        <f>VLOOKUP(A3,[1]MPL!$E$7:$K$2997,5,FALSE)</f>
        <v>98.7</v>
      </c>
      <c r="G3" s="190">
        <v>0.05</v>
      </c>
      <c r="H3" s="191">
        <f t="shared" si="0"/>
        <v>4.9350000000000005</v>
      </c>
      <c r="I3" s="192">
        <f t="shared" si="1"/>
        <v>93.765000000000001</v>
      </c>
    </row>
    <row r="4" spans="1:11" x14ac:dyDescent="0.3">
      <c r="A4" s="187" t="s">
        <v>32</v>
      </c>
      <c r="B4" s="187" t="s">
        <v>31</v>
      </c>
      <c r="C4" s="231">
        <v>2000</v>
      </c>
      <c r="D4" s="187" t="s">
        <v>18</v>
      </c>
      <c r="E4" s="188">
        <f>VLOOKUP(A4,[1]MPL!$E$7:$K$2997,5,FALSE)</f>
        <v>94.58</v>
      </c>
      <c r="G4" s="190">
        <v>0.05</v>
      </c>
      <c r="H4" s="191">
        <f t="shared" si="0"/>
        <v>4.7290000000000001</v>
      </c>
      <c r="I4" s="192">
        <f t="shared" si="1"/>
        <v>89.850999999999999</v>
      </c>
    </row>
    <row r="5" spans="1:11" x14ac:dyDescent="0.3">
      <c r="A5" s="187" t="s">
        <v>33</v>
      </c>
      <c r="B5" s="187" t="s">
        <v>31</v>
      </c>
      <c r="C5" s="231">
        <v>180</v>
      </c>
      <c r="D5" s="187" t="s">
        <v>18</v>
      </c>
      <c r="E5" s="188">
        <f>VLOOKUP(A5,[1]MPL!$E$7:$K$2997,5,FALSE)</f>
        <v>85.6</v>
      </c>
      <c r="G5" s="190">
        <v>0.05</v>
      </c>
      <c r="H5" s="191">
        <f t="shared" si="0"/>
        <v>4.28</v>
      </c>
      <c r="I5" s="192">
        <f t="shared" si="1"/>
        <v>81.319999999999993</v>
      </c>
    </row>
    <row r="6" spans="1:11" x14ac:dyDescent="0.3">
      <c r="A6" s="187" t="s">
        <v>34</v>
      </c>
      <c r="B6" s="187" t="s">
        <v>31</v>
      </c>
      <c r="C6" s="231">
        <v>250</v>
      </c>
      <c r="D6" s="187" t="s">
        <v>18</v>
      </c>
      <c r="E6" s="188">
        <f>VLOOKUP(A6,[1]MPL!$E$7:$K$2997,5,FALSE)</f>
        <v>82.69</v>
      </c>
      <c r="G6" s="190">
        <v>0.05</v>
      </c>
      <c r="H6" s="191">
        <f t="shared" si="0"/>
        <v>4.1345000000000001</v>
      </c>
      <c r="I6" s="192">
        <f t="shared" si="1"/>
        <v>78.555499999999995</v>
      </c>
    </row>
    <row r="7" spans="1:11" x14ac:dyDescent="0.3">
      <c r="A7" s="194" t="s">
        <v>35</v>
      </c>
      <c r="B7" s="194" t="s">
        <v>31</v>
      </c>
      <c r="C7" s="232">
        <v>2000</v>
      </c>
      <c r="D7" s="194" t="s">
        <v>18</v>
      </c>
      <c r="E7" s="195">
        <f>VLOOKUP(A7,[1]MPL!$E$7:$K$2997,5,FALSE)</f>
        <v>78.33</v>
      </c>
      <c r="G7" s="196">
        <v>0.05</v>
      </c>
      <c r="H7" s="191">
        <f t="shared" si="0"/>
        <v>3.9165000000000001</v>
      </c>
      <c r="I7" s="192">
        <f t="shared" si="1"/>
        <v>74.413499999999999</v>
      </c>
    </row>
    <row r="8" spans="1:11" x14ac:dyDescent="0.3">
      <c r="A8" s="187" t="s">
        <v>36</v>
      </c>
      <c r="B8" s="187" t="s">
        <v>31</v>
      </c>
      <c r="C8" s="233">
        <v>180</v>
      </c>
      <c r="D8" s="187" t="s">
        <v>17</v>
      </c>
      <c r="E8" s="197">
        <v>48</v>
      </c>
      <c r="F8" s="198"/>
      <c r="G8" s="190">
        <v>0.05</v>
      </c>
      <c r="H8" s="199"/>
      <c r="I8" s="200"/>
      <c r="J8" s="198"/>
    </row>
    <row r="9" spans="1:11" x14ac:dyDescent="0.3">
      <c r="A9" s="187" t="s">
        <v>37</v>
      </c>
      <c r="B9" s="187" t="s">
        <v>31</v>
      </c>
      <c r="C9" s="233">
        <v>250</v>
      </c>
      <c r="D9" s="187" t="s">
        <v>17</v>
      </c>
      <c r="E9" s="197">
        <v>47</v>
      </c>
      <c r="F9" s="198"/>
      <c r="G9" s="190">
        <v>0.05</v>
      </c>
      <c r="H9" s="199"/>
      <c r="I9" s="200"/>
      <c r="J9" s="198"/>
    </row>
    <row r="10" spans="1:11" x14ac:dyDescent="0.3">
      <c r="A10" s="201" t="s">
        <v>38</v>
      </c>
      <c r="B10" s="201" t="s">
        <v>31</v>
      </c>
      <c r="C10" s="231">
        <v>180</v>
      </c>
      <c r="D10" s="201" t="s">
        <v>19</v>
      </c>
      <c r="E10" s="188">
        <f>VLOOKUP(A10,[1]MPL!$E$7:$K$2997,5,FALSE)</f>
        <v>208.25</v>
      </c>
      <c r="G10" s="202">
        <v>0.05</v>
      </c>
      <c r="H10" s="191">
        <f t="shared" si="0"/>
        <v>10.412500000000001</v>
      </c>
      <c r="I10" s="192">
        <f t="shared" si="1"/>
        <v>197.83750000000001</v>
      </c>
    </row>
    <row r="11" spans="1:11" x14ac:dyDescent="0.3">
      <c r="A11" s="187" t="s">
        <v>39</v>
      </c>
      <c r="B11" s="187" t="s">
        <v>31</v>
      </c>
      <c r="C11" s="231">
        <v>250</v>
      </c>
      <c r="D11" s="187" t="s">
        <v>19</v>
      </c>
      <c r="E11" s="188">
        <f>VLOOKUP(A11,[1]MPL!$E$7:$K$2997,5,FALSE)</f>
        <v>204.75</v>
      </c>
      <c r="G11" s="190">
        <v>0.05</v>
      </c>
      <c r="H11" s="191">
        <f t="shared" si="0"/>
        <v>10.237500000000001</v>
      </c>
      <c r="I11" s="192">
        <f t="shared" si="1"/>
        <v>194.51249999999999</v>
      </c>
    </row>
    <row r="12" spans="1:11" x14ac:dyDescent="0.3">
      <c r="A12" s="187" t="s">
        <v>40</v>
      </c>
      <c r="B12" s="187" t="s">
        <v>31</v>
      </c>
      <c r="C12" s="231">
        <v>180</v>
      </c>
      <c r="D12" s="187" t="s">
        <v>19</v>
      </c>
      <c r="E12" s="188">
        <f>VLOOKUP(A12,[1]MPL!$E$7:$K$2997,5,FALSE)</f>
        <v>183</v>
      </c>
      <c r="G12" s="190">
        <v>0.05</v>
      </c>
      <c r="H12" s="191">
        <f t="shared" si="0"/>
        <v>9.15</v>
      </c>
      <c r="I12" s="192">
        <f t="shared" si="1"/>
        <v>173.85</v>
      </c>
    </row>
    <row r="13" spans="1:11" x14ac:dyDescent="0.3">
      <c r="A13" s="187" t="s">
        <v>41</v>
      </c>
      <c r="B13" s="187" t="s">
        <v>31</v>
      </c>
      <c r="C13" s="231">
        <v>250</v>
      </c>
      <c r="D13" s="187" t="s">
        <v>19</v>
      </c>
      <c r="E13" s="188">
        <f>VLOOKUP(A13,[1]MPL!$E$7:$K$2997,5,FALSE)</f>
        <v>179.5</v>
      </c>
      <c r="G13" s="190">
        <v>0.05</v>
      </c>
      <c r="H13" s="191">
        <f t="shared" si="0"/>
        <v>8.9749999999999996</v>
      </c>
      <c r="I13" s="192">
        <f t="shared" si="1"/>
        <v>170.52500000000001</v>
      </c>
    </row>
    <row r="14" spans="1:11" x14ac:dyDescent="0.3">
      <c r="A14" s="187" t="s">
        <v>42</v>
      </c>
      <c r="B14" s="187" t="s">
        <v>31</v>
      </c>
      <c r="C14" s="231">
        <v>180</v>
      </c>
      <c r="D14" s="187" t="s">
        <v>19</v>
      </c>
      <c r="E14" s="188">
        <f>VLOOKUP(A14,[1]MPL!$E$7:$K$2997,5,FALSE)</f>
        <v>92.75</v>
      </c>
      <c r="G14" s="190">
        <v>0.05</v>
      </c>
      <c r="H14" s="191">
        <f t="shared" si="0"/>
        <v>4.6375000000000002</v>
      </c>
      <c r="I14" s="192">
        <f t="shared" si="1"/>
        <v>88.112499999999997</v>
      </c>
    </row>
    <row r="15" spans="1:11" x14ac:dyDescent="0.3">
      <c r="A15" s="187" t="s">
        <v>42</v>
      </c>
      <c r="B15" s="187" t="s">
        <v>31</v>
      </c>
      <c r="C15" s="231">
        <v>180</v>
      </c>
      <c r="D15" s="187" t="s">
        <v>19</v>
      </c>
      <c r="E15" s="188">
        <f>VLOOKUP(A15,[1]MPL!$E$7:$K$2997,5,FALSE)</f>
        <v>92.75</v>
      </c>
      <c r="G15" s="190">
        <v>0.05</v>
      </c>
      <c r="H15" s="191">
        <f t="shared" si="0"/>
        <v>4.6375000000000002</v>
      </c>
      <c r="I15" s="192">
        <f t="shared" si="1"/>
        <v>88.112499999999997</v>
      </c>
    </row>
    <row r="16" spans="1:11" x14ac:dyDescent="0.3">
      <c r="A16" s="187" t="s">
        <v>42</v>
      </c>
      <c r="B16" s="187" t="s">
        <v>31</v>
      </c>
      <c r="C16" s="231">
        <v>180</v>
      </c>
      <c r="D16" s="187" t="s">
        <v>19</v>
      </c>
      <c r="E16" s="188">
        <f>VLOOKUP(A16,[1]MPL!$E$7:$K$2997,5,FALSE)</f>
        <v>92.75</v>
      </c>
      <c r="G16" s="190">
        <v>0.05</v>
      </c>
      <c r="H16" s="191">
        <f t="shared" si="0"/>
        <v>4.6375000000000002</v>
      </c>
      <c r="I16" s="192">
        <f t="shared" si="1"/>
        <v>88.112499999999997</v>
      </c>
    </row>
    <row r="17" spans="1:9" x14ac:dyDescent="0.3">
      <c r="A17" s="187" t="s">
        <v>42</v>
      </c>
      <c r="B17" s="187" t="s">
        <v>31</v>
      </c>
      <c r="C17" s="231">
        <v>180</v>
      </c>
      <c r="D17" s="187" t="s">
        <v>19</v>
      </c>
      <c r="E17" s="188">
        <f>VLOOKUP(A17,[1]MPL!$E$7:$K$2997,5,FALSE)</f>
        <v>92.75</v>
      </c>
      <c r="G17" s="190">
        <v>0.05</v>
      </c>
      <c r="H17" s="191">
        <f t="shared" si="0"/>
        <v>4.6375000000000002</v>
      </c>
      <c r="I17" s="192">
        <f t="shared" si="1"/>
        <v>88.112499999999997</v>
      </c>
    </row>
    <row r="18" spans="1:9" x14ac:dyDescent="0.3">
      <c r="A18" s="187" t="s">
        <v>42</v>
      </c>
      <c r="B18" s="187" t="s">
        <v>31</v>
      </c>
      <c r="C18" s="231">
        <v>180</v>
      </c>
      <c r="D18" s="187" t="s">
        <v>19</v>
      </c>
      <c r="E18" s="188">
        <f>VLOOKUP(A18,[1]MPL!$E$7:$K$2997,5,FALSE)</f>
        <v>92.75</v>
      </c>
      <c r="G18" s="190">
        <v>0.05</v>
      </c>
      <c r="H18" s="191">
        <f t="shared" si="0"/>
        <v>4.6375000000000002</v>
      </c>
      <c r="I18" s="192">
        <f t="shared" si="1"/>
        <v>88.112499999999997</v>
      </c>
    </row>
    <row r="19" spans="1:9" x14ac:dyDescent="0.3">
      <c r="A19" s="187" t="s">
        <v>42</v>
      </c>
      <c r="B19" s="187" t="s">
        <v>31</v>
      </c>
      <c r="C19" s="231">
        <v>180</v>
      </c>
      <c r="D19" s="187" t="s">
        <v>19</v>
      </c>
      <c r="E19" s="188">
        <f>VLOOKUP(A19,[1]MPL!$E$7:$K$2997,5,FALSE)</f>
        <v>92.75</v>
      </c>
      <c r="G19" s="190">
        <v>0.05</v>
      </c>
      <c r="H19" s="191">
        <f t="shared" si="0"/>
        <v>4.6375000000000002</v>
      </c>
      <c r="I19" s="192">
        <f t="shared" si="1"/>
        <v>88.112499999999997</v>
      </c>
    </row>
    <row r="20" spans="1:9" x14ac:dyDescent="0.3">
      <c r="A20" s="187" t="s">
        <v>42</v>
      </c>
      <c r="B20" s="187" t="s">
        <v>31</v>
      </c>
      <c r="C20" s="231">
        <v>180</v>
      </c>
      <c r="D20" s="187" t="s">
        <v>19</v>
      </c>
      <c r="E20" s="188">
        <f>VLOOKUP(A20,[1]MPL!$E$7:$K$2997,5,FALSE)</f>
        <v>92.75</v>
      </c>
      <c r="G20" s="190">
        <v>0.05</v>
      </c>
      <c r="H20" s="191">
        <f t="shared" si="0"/>
        <v>4.6375000000000002</v>
      </c>
      <c r="I20" s="192">
        <f t="shared" si="1"/>
        <v>88.112499999999997</v>
      </c>
    </row>
    <row r="21" spans="1:9" x14ac:dyDescent="0.3">
      <c r="A21" s="187" t="s">
        <v>43</v>
      </c>
      <c r="B21" s="187" t="s">
        <v>31</v>
      </c>
      <c r="C21" s="231">
        <v>250</v>
      </c>
      <c r="D21" s="187" t="s">
        <v>19</v>
      </c>
      <c r="E21" s="188">
        <f>VLOOKUP(A21,[1]MPL!$E$7:$K$2997,5,FALSE)</f>
        <v>89.75</v>
      </c>
      <c r="G21" s="190">
        <v>0.05</v>
      </c>
      <c r="H21" s="191">
        <f t="shared" si="0"/>
        <v>4.4874999999999998</v>
      </c>
      <c r="I21" s="192">
        <f t="shared" si="1"/>
        <v>85.262500000000003</v>
      </c>
    </row>
    <row r="22" spans="1:9" x14ac:dyDescent="0.3">
      <c r="A22" s="187" t="s">
        <v>43</v>
      </c>
      <c r="B22" s="187" t="s">
        <v>31</v>
      </c>
      <c r="C22" s="231">
        <v>250</v>
      </c>
      <c r="D22" s="187" t="s">
        <v>19</v>
      </c>
      <c r="E22" s="188">
        <f>VLOOKUP(A22,[1]MPL!$E$7:$K$2997,5,FALSE)</f>
        <v>89.75</v>
      </c>
      <c r="G22" s="190">
        <v>0.05</v>
      </c>
      <c r="H22" s="191">
        <f t="shared" si="0"/>
        <v>4.4874999999999998</v>
      </c>
      <c r="I22" s="192">
        <f t="shared" si="1"/>
        <v>85.262500000000003</v>
      </c>
    </row>
    <row r="23" spans="1:9" x14ac:dyDescent="0.3">
      <c r="A23" s="187" t="s">
        <v>43</v>
      </c>
      <c r="B23" s="187" t="s">
        <v>31</v>
      </c>
      <c r="C23" s="231">
        <v>250</v>
      </c>
      <c r="D23" s="187" t="s">
        <v>19</v>
      </c>
      <c r="E23" s="188">
        <f>VLOOKUP(A23,[1]MPL!$E$7:$K$2997,5,FALSE)</f>
        <v>89.75</v>
      </c>
      <c r="G23" s="190">
        <v>0.05</v>
      </c>
      <c r="H23" s="191">
        <f t="shared" si="0"/>
        <v>4.4874999999999998</v>
      </c>
      <c r="I23" s="192">
        <f t="shared" si="1"/>
        <v>85.262500000000003</v>
      </c>
    </row>
    <row r="24" spans="1:9" x14ac:dyDescent="0.3">
      <c r="A24" s="187" t="s">
        <v>43</v>
      </c>
      <c r="B24" s="187" t="s">
        <v>31</v>
      </c>
      <c r="C24" s="231">
        <v>250</v>
      </c>
      <c r="D24" s="187" t="s">
        <v>19</v>
      </c>
      <c r="E24" s="188">
        <f>VLOOKUP(A24,[1]MPL!$E$7:$K$2997,5,FALSE)</f>
        <v>89.75</v>
      </c>
      <c r="G24" s="190">
        <v>0.05</v>
      </c>
      <c r="H24" s="191">
        <f t="shared" si="0"/>
        <v>4.4874999999999998</v>
      </c>
      <c r="I24" s="192">
        <f t="shared" si="1"/>
        <v>85.262500000000003</v>
      </c>
    </row>
    <row r="25" spans="1:9" x14ac:dyDescent="0.3">
      <c r="A25" s="187" t="s">
        <v>43</v>
      </c>
      <c r="B25" s="187" t="s">
        <v>31</v>
      </c>
      <c r="C25" s="231">
        <v>250</v>
      </c>
      <c r="D25" s="187" t="s">
        <v>19</v>
      </c>
      <c r="E25" s="188">
        <f>VLOOKUP(A25,[1]MPL!$E$7:$K$2997,5,FALSE)</f>
        <v>89.75</v>
      </c>
      <c r="G25" s="190">
        <v>0.05</v>
      </c>
      <c r="H25" s="191">
        <f t="shared" si="0"/>
        <v>4.4874999999999998</v>
      </c>
      <c r="I25" s="192">
        <f t="shared" si="1"/>
        <v>85.262500000000003</v>
      </c>
    </row>
    <row r="26" spans="1:9" x14ac:dyDescent="0.3">
      <c r="A26" s="187" t="s">
        <v>43</v>
      </c>
      <c r="B26" s="187" t="s">
        <v>31</v>
      </c>
      <c r="C26" s="231">
        <v>250</v>
      </c>
      <c r="D26" s="187" t="s">
        <v>19</v>
      </c>
      <c r="E26" s="188">
        <f>VLOOKUP(A26,[1]MPL!$E$7:$K$2997,5,FALSE)</f>
        <v>89.75</v>
      </c>
      <c r="G26" s="190">
        <v>0.05</v>
      </c>
      <c r="H26" s="191">
        <f t="shared" si="0"/>
        <v>4.4874999999999998</v>
      </c>
      <c r="I26" s="192">
        <f t="shared" si="1"/>
        <v>85.262500000000003</v>
      </c>
    </row>
    <row r="27" spans="1:9" x14ac:dyDescent="0.3">
      <c r="A27" s="187" t="s">
        <v>43</v>
      </c>
      <c r="B27" s="187" t="s">
        <v>31</v>
      </c>
      <c r="C27" s="231">
        <v>250</v>
      </c>
      <c r="D27" s="187" t="s">
        <v>19</v>
      </c>
      <c r="E27" s="188">
        <f>VLOOKUP(A27,[1]MPL!$E$7:$K$2997,5,FALSE)</f>
        <v>89.75</v>
      </c>
      <c r="G27" s="190">
        <v>0.05</v>
      </c>
      <c r="H27" s="191">
        <f t="shared" si="0"/>
        <v>4.4874999999999998</v>
      </c>
      <c r="I27" s="192">
        <f t="shared" si="1"/>
        <v>85.262500000000003</v>
      </c>
    </row>
    <row r="28" spans="1:9" x14ac:dyDescent="0.3">
      <c r="A28" s="187" t="s">
        <v>44</v>
      </c>
      <c r="B28" s="187" t="s">
        <v>31</v>
      </c>
      <c r="C28" s="231">
        <v>180</v>
      </c>
      <c r="D28" s="187" t="s">
        <v>19</v>
      </c>
      <c r="E28" s="188">
        <f>VLOOKUP(A28,[1]MPL!$E$7:$K$2997,5,FALSE)</f>
        <v>215.5</v>
      </c>
      <c r="G28" s="190">
        <v>0.05</v>
      </c>
      <c r="H28" s="191">
        <f t="shared" si="0"/>
        <v>10.775</v>
      </c>
      <c r="I28" s="192">
        <f t="shared" si="1"/>
        <v>204.72499999999999</v>
      </c>
    </row>
    <row r="29" spans="1:9" x14ac:dyDescent="0.3">
      <c r="A29" s="187" t="s">
        <v>44</v>
      </c>
      <c r="B29" s="187" t="s">
        <v>31</v>
      </c>
      <c r="C29" s="231">
        <v>180</v>
      </c>
      <c r="D29" s="187" t="s">
        <v>19</v>
      </c>
      <c r="E29" s="188">
        <f>VLOOKUP(A29,[1]MPL!$E$7:$K$2997,5,FALSE)</f>
        <v>215.5</v>
      </c>
      <c r="G29" s="190">
        <v>0.05</v>
      </c>
      <c r="H29" s="191">
        <f t="shared" si="0"/>
        <v>10.775</v>
      </c>
      <c r="I29" s="192">
        <f t="shared" si="1"/>
        <v>204.72499999999999</v>
      </c>
    </row>
    <row r="30" spans="1:9" x14ac:dyDescent="0.3">
      <c r="A30" s="187" t="s">
        <v>44</v>
      </c>
      <c r="B30" s="187" t="s">
        <v>31</v>
      </c>
      <c r="C30" s="231">
        <v>180</v>
      </c>
      <c r="D30" s="187" t="s">
        <v>19</v>
      </c>
      <c r="E30" s="188">
        <f>VLOOKUP(A30,[1]MPL!$E$7:$K$2997,5,FALSE)</f>
        <v>215.5</v>
      </c>
      <c r="G30" s="190">
        <v>0.05</v>
      </c>
      <c r="H30" s="191">
        <f t="shared" si="0"/>
        <v>10.775</v>
      </c>
      <c r="I30" s="192">
        <f t="shared" si="1"/>
        <v>204.72499999999999</v>
      </c>
    </row>
    <row r="31" spans="1:9" x14ac:dyDescent="0.3">
      <c r="A31" s="187" t="s">
        <v>44</v>
      </c>
      <c r="B31" s="187" t="s">
        <v>31</v>
      </c>
      <c r="C31" s="231">
        <v>180</v>
      </c>
      <c r="D31" s="187" t="s">
        <v>19</v>
      </c>
      <c r="E31" s="188">
        <f>VLOOKUP(A31,[1]MPL!$E$7:$K$2997,5,FALSE)</f>
        <v>215.5</v>
      </c>
      <c r="G31" s="190">
        <v>0.05</v>
      </c>
      <c r="H31" s="191">
        <f t="shared" si="0"/>
        <v>10.775</v>
      </c>
      <c r="I31" s="192">
        <f t="shared" si="1"/>
        <v>204.72499999999999</v>
      </c>
    </row>
    <row r="32" spans="1:9" x14ac:dyDescent="0.3">
      <c r="A32" s="187" t="s">
        <v>44</v>
      </c>
      <c r="B32" s="187" t="s">
        <v>31</v>
      </c>
      <c r="C32" s="231">
        <v>180</v>
      </c>
      <c r="D32" s="187" t="s">
        <v>19</v>
      </c>
      <c r="E32" s="188">
        <f>VLOOKUP(A32,[1]MPL!$E$7:$K$2997,5,FALSE)</f>
        <v>215.5</v>
      </c>
      <c r="G32" s="190">
        <v>0.05</v>
      </c>
      <c r="H32" s="191">
        <f t="shared" si="0"/>
        <v>10.775</v>
      </c>
      <c r="I32" s="192">
        <f t="shared" si="1"/>
        <v>204.72499999999999</v>
      </c>
    </row>
    <row r="33" spans="1:9" x14ac:dyDescent="0.3">
      <c r="A33" s="187" t="s">
        <v>44</v>
      </c>
      <c r="B33" s="187" t="s">
        <v>31</v>
      </c>
      <c r="C33" s="231">
        <v>180</v>
      </c>
      <c r="D33" s="187" t="s">
        <v>19</v>
      </c>
      <c r="E33" s="188">
        <f>VLOOKUP(A33,[1]MPL!$E$7:$K$2997,5,FALSE)</f>
        <v>215.5</v>
      </c>
      <c r="G33" s="190">
        <v>0.05</v>
      </c>
      <c r="H33" s="191">
        <f t="shared" si="0"/>
        <v>10.775</v>
      </c>
      <c r="I33" s="192">
        <f t="shared" si="1"/>
        <v>204.72499999999999</v>
      </c>
    </row>
    <row r="34" spans="1:9" x14ac:dyDescent="0.3">
      <c r="A34" s="187" t="s">
        <v>44</v>
      </c>
      <c r="B34" s="187" t="s">
        <v>31</v>
      </c>
      <c r="C34" s="231">
        <v>180</v>
      </c>
      <c r="D34" s="187" t="s">
        <v>19</v>
      </c>
      <c r="E34" s="188">
        <f>VLOOKUP(A34,[1]MPL!$E$7:$K$2997,5,FALSE)</f>
        <v>215.5</v>
      </c>
      <c r="G34" s="190">
        <v>0.05</v>
      </c>
      <c r="H34" s="191">
        <f t="shared" si="0"/>
        <v>10.775</v>
      </c>
      <c r="I34" s="192">
        <f t="shared" si="1"/>
        <v>204.72499999999999</v>
      </c>
    </row>
    <row r="35" spans="1:9" x14ac:dyDescent="0.3">
      <c r="A35" s="187" t="s">
        <v>45</v>
      </c>
      <c r="B35" s="187" t="s">
        <v>31</v>
      </c>
      <c r="C35" s="231">
        <v>250</v>
      </c>
      <c r="D35" s="187" t="s">
        <v>19</v>
      </c>
      <c r="E35" s="188">
        <f>VLOOKUP(A35,[1]MPL!$E$7:$K$2997,5,FALSE)</f>
        <v>212.25</v>
      </c>
      <c r="G35" s="190">
        <v>0.05</v>
      </c>
      <c r="H35" s="191">
        <f t="shared" si="0"/>
        <v>10.612500000000001</v>
      </c>
      <c r="I35" s="192">
        <f t="shared" si="1"/>
        <v>201.63749999999999</v>
      </c>
    </row>
    <row r="36" spans="1:9" x14ac:dyDescent="0.3">
      <c r="A36" s="187" t="s">
        <v>45</v>
      </c>
      <c r="B36" s="187" t="s">
        <v>31</v>
      </c>
      <c r="C36" s="231">
        <v>250</v>
      </c>
      <c r="D36" s="187" t="s">
        <v>19</v>
      </c>
      <c r="E36" s="188">
        <f>VLOOKUP(A36,[1]MPL!$E$7:$K$2997,5,FALSE)</f>
        <v>212.25</v>
      </c>
      <c r="G36" s="190">
        <v>0.05</v>
      </c>
      <c r="H36" s="191">
        <f t="shared" si="0"/>
        <v>10.612500000000001</v>
      </c>
      <c r="I36" s="192">
        <f t="shared" si="1"/>
        <v>201.63749999999999</v>
      </c>
    </row>
    <row r="37" spans="1:9" x14ac:dyDescent="0.3">
      <c r="A37" s="187" t="s">
        <v>45</v>
      </c>
      <c r="B37" s="187" t="s">
        <v>31</v>
      </c>
      <c r="C37" s="231">
        <v>250</v>
      </c>
      <c r="D37" s="187" t="s">
        <v>19</v>
      </c>
      <c r="E37" s="188">
        <f>VLOOKUP(A37,[1]MPL!$E$7:$K$2997,5,FALSE)</f>
        <v>212.25</v>
      </c>
      <c r="G37" s="190">
        <v>0.05</v>
      </c>
      <c r="H37" s="191">
        <f t="shared" si="0"/>
        <v>10.612500000000001</v>
      </c>
      <c r="I37" s="192">
        <f t="shared" si="1"/>
        <v>201.63749999999999</v>
      </c>
    </row>
    <row r="38" spans="1:9" x14ac:dyDescent="0.3">
      <c r="A38" s="187" t="s">
        <v>45</v>
      </c>
      <c r="B38" s="187" t="s">
        <v>31</v>
      </c>
      <c r="C38" s="231">
        <v>250</v>
      </c>
      <c r="D38" s="187" t="s">
        <v>19</v>
      </c>
      <c r="E38" s="188">
        <f>VLOOKUP(A38,[1]MPL!$E$7:$K$2997,5,FALSE)</f>
        <v>212.25</v>
      </c>
      <c r="G38" s="190">
        <v>0.05</v>
      </c>
      <c r="H38" s="191">
        <f t="shared" si="0"/>
        <v>10.612500000000001</v>
      </c>
      <c r="I38" s="192">
        <f t="shared" si="1"/>
        <v>201.63749999999999</v>
      </c>
    </row>
    <row r="39" spans="1:9" x14ac:dyDescent="0.3">
      <c r="A39" s="187" t="s">
        <v>45</v>
      </c>
      <c r="B39" s="187" t="s">
        <v>31</v>
      </c>
      <c r="C39" s="231">
        <v>250</v>
      </c>
      <c r="D39" s="187" t="s">
        <v>19</v>
      </c>
      <c r="E39" s="188">
        <f>VLOOKUP(A39,[1]MPL!$E$7:$K$2997,5,FALSE)</f>
        <v>212.25</v>
      </c>
      <c r="G39" s="190">
        <v>0.05</v>
      </c>
      <c r="H39" s="191">
        <f t="shared" si="0"/>
        <v>10.612500000000001</v>
      </c>
      <c r="I39" s="192">
        <f t="shared" si="1"/>
        <v>201.63749999999999</v>
      </c>
    </row>
    <row r="40" spans="1:9" x14ac:dyDescent="0.3">
      <c r="A40" s="187" t="s">
        <v>45</v>
      </c>
      <c r="B40" s="187" t="s">
        <v>31</v>
      </c>
      <c r="C40" s="231">
        <v>250</v>
      </c>
      <c r="D40" s="187" t="s">
        <v>19</v>
      </c>
      <c r="E40" s="188">
        <f>VLOOKUP(A40,[1]MPL!$E$7:$K$2997,5,FALSE)</f>
        <v>212.25</v>
      </c>
      <c r="G40" s="190">
        <v>0.05</v>
      </c>
      <c r="H40" s="191">
        <f t="shared" si="0"/>
        <v>10.612500000000001</v>
      </c>
      <c r="I40" s="192">
        <f t="shared" si="1"/>
        <v>201.63749999999999</v>
      </c>
    </row>
    <row r="41" spans="1:9" x14ac:dyDescent="0.3">
      <c r="A41" s="187" t="s">
        <v>45</v>
      </c>
      <c r="B41" s="187" t="s">
        <v>31</v>
      </c>
      <c r="C41" s="231">
        <v>250</v>
      </c>
      <c r="D41" s="187" t="s">
        <v>19</v>
      </c>
      <c r="E41" s="188">
        <f>VLOOKUP(A41,[1]MPL!$E$7:$K$2997,5,FALSE)</f>
        <v>212.25</v>
      </c>
      <c r="G41" s="190">
        <v>0.05</v>
      </c>
      <c r="H41" s="191">
        <f t="shared" si="0"/>
        <v>10.612500000000001</v>
      </c>
      <c r="I41" s="192">
        <f t="shared" si="1"/>
        <v>201.63749999999999</v>
      </c>
    </row>
    <row r="42" spans="1:9" x14ac:dyDescent="0.3">
      <c r="A42" s="187" t="s">
        <v>46</v>
      </c>
      <c r="B42" s="187" t="s">
        <v>31</v>
      </c>
      <c r="C42" s="231">
        <v>2000</v>
      </c>
      <c r="D42" s="187" t="s">
        <v>19</v>
      </c>
      <c r="E42" s="188">
        <f>VLOOKUP(A42,[1]MPL!$E$7:$K$2997,5,FALSE)</f>
        <v>200.5</v>
      </c>
      <c r="G42" s="190">
        <v>0.05</v>
      </c>
      <c r="H42" s="191">
        <f t="shared" si="0"/>
        <v>10.025</v>
      </c>
      <c r="I42" s="192">
        <f t="shared" si="1"/>
        <v>190.47499999999999</v>
      </c>
    </row>
    <row r="43" spans="1:9" x14ac:dyDescent="0.3">
      <c r="A43" s="187" t="s">
        <v>46</v>
      </c>
      <c r="B43" s="187" t="s">
        <v>31</v>
      </c>
      <c r="C43" s="231">
        <v>2000</v>
      </c>
      <c r="D43" s="187" t="s">
        <v>19</v>
      </c>
      <c r="E43" s="188">
        <f>VLOOKUP(A43,[1]MPL!$E$7:$K$2997,5,FALSE)</f>
        <v>200.5</v>
      </c>
      <c r="G43" s="190">
        <v>0.05</v>
      </c>
      <c r="H43" s="191">
        <f t="shared" si="0"/>
        <v>10.025</v>
      </c>
      <c r="I43" s="192">
        <f t="shared" si="1"/>
        <v>190.47499999999999</v>
      </c>
    </row>
    <row r="44" spans="1:9" x14ac:dyDescent="0.3">
      <c r="A44" s="187" t="s">
        <v>46</v>
      </c>
      <c r="B44" s="187" t="s">
        <v>31</v>
      </c>
      <c r="C44" s="231">
        <v>2000</v>
      </c>
      <c r="D44" s="187" t="s">
        <v>19</v>
      </c>
      <c r="E44" s="188">
        <f>VLOOKUP(A44,[1]MPL!$E$7:$K$2997,5,FALSE)</f>
        <v>200.5</v>
      </c>
      <c r="G44" s="190">
        <v>0.05</v>
      </c>
      <c r="H44" s="191">
        <f t="shared" si="0"/>
        <v>10.025</v>
      </c>
      <c r="I44" s="192">
        <f t="shared" si="1"/>
        <v>190.47499999999999</v>
      </c>
    </row>
    <row r="45" spans="1:9" x14ac:dyDescent="0.3">
      <c r="A45" s="187" t="s">
        <v>46</v>
      </c>
      <c r="B45" s="187" t="s">
        <v>31</v>
      </c>
      <c r="C45" s="231">
        <v>2000</v>
      </c>
      <c r="D45" s="187" t="s">
        <v>19</v>
      </c>
      <c r="E45" s="188">
        <f>VLOOKUP(A45,[1]MPL!$E$7:$K$2997,5,FALSE)</f>
        <v>200.5</v>
      </c>
      <c r="G45" s="190">
        <v>0.05</v>
      </c>
      <c r="H45" s="191">
        <f t="shared" si="0"/>
        <v>10.025</v>
      </c>
      <c r="I45" s="192">
        <f t="shared" si="1"/>
        <v>190.47499999999999</v>
      </c>
    </row>
    <row r="46" spans="1:9" x14ac:dyDescent="0.3">
      <c r="A46" s="187" t="s">
        <v>46</v>
      </c>
      <c r="B46" s="187" t="s">
        <v>31</v>
      </c>
      <c r="C46" s="231">
        <v>2000</v>
      </c>
      <c r="D46" s="187" t="s">
        <v>19</v>
      </c>
      <c r="E46" s="188">
        <f>VLOOKUP(A46,[1]MPL!$E$7:$K$2997,5,FALSE)</f>
        <v>200.5</v>
      </c>
      <c r="G46" s="190">
        <v>0.05</v>
      </c>
      <c r="H46" s="191">
        <f t="shared" si="0"/>
        <v>10.025</v>
      </c>
      <c r="I46" s="192">
        <f t="shared" si="1"/>
        <v>190.47499999999999</v>
      </c>
    </row>
    <row r="47" spans="1:9" x14ac:dyDescent="0.3">
      <c r="A47" s="187" t="s">
        <v>46</v>
      </c>
      <c r="B47" s="187" t="s">
        <v>31</v>
      </c>
      <c r="C47" s="231">
        <v>2000</v>
      </c>
      <c r="D47" s="187" t="s">
        <v>19</v>
      </c>
      <c r="E47" s="188">
        <f>VLOOKUP(A47,[1]MPL!$E$7:$K$2997,5,FALSE)</f>
        <v>200.5</v>
      </c>
      <c r="G47" s="190">
        <v>0.05</v>
      </c>
      <c r="H47" s="191">
        <f t="shared" si="0"/>
        <v>10.025</v>
      </c>
      <c r="I47" s="192">
        <f t="shared" si="1"/>
        <v>190.47499999999999</v>
      </c>
    </row>
    <row r="48" spans="1:9" x14ac:dyDescent="0.3">
      <c r="A48" s="187" t="s">
        <v>46</v>
      </c>
      <c r="B48" s="187" t="s">
        <v>31</v>
      </c>
      <c r="C48" s="231">
        <v>2000</v>
      </c>
      <c r="D48" s="187" t="s">
        <v>19</v>
      </c>
      <c r="E48" s="188">
        <f>VLOOKUP(A48,[1]MPL!$E$7:$K$2997,5,FALSE)</f>
        <v>200.5</v>
      </c>
      <c r="G48" s="190">
        <v>0.05</v>
      </c>
      <c r="H48" s="191">
        <f t="shared" si="0"/>
        <v>10.025</v>
      </c>
      <c r="I48" s="192">
        <f t="shared" si="1"/>
        <v>190.47499999999999</v>
      </c>
    </row>
    <row r="49" spans="1:9" x14ac:dyDescent="0.3">
      <c r="A49" s="187" t="s">
        <v>47</v>
      </c>
      <c r="B49" s="187" t="s">
        <v>31</v>
      </c>
      <c r="C49" s="231">
        <v>180</v>
      </c>
      <c r="D49" s="187" t="s">
        <v>19</v>
      </c>
      <c r="E49" s="188">
        <f>VLOOKUP(A49,[1]MPL!$E$7:$K$2997,5,FALSE)</f>
        <v>188</v>
      </c>
      <c r="G49" s="190">
        <v>0.05</v>
      </c>
      <c r="H49" s="191">
        <f t="shared" si="0"/>
        <v>9.4</v>
      </c>
      <c r="I49" s="192">
        <f t="shared" si="1"/>
        <v>178.6</v>
      </c>
    </row>
    <row r="50" spans="1:9" x14ac:dyDescent="0.3">
      <c r="A50" s="187" t="s">
        <v>47</v>
      </c>
      <c r="B50" s="187" t="s">
        <v>31</v>
      </c>
      <c r="C50" s="231">
        <v>180</v>
      </c>
      <c r="D50" s="187" t="s">
        <v>19</v>
      </c>
      <c r="E50" s="188">
        <f>VLOOKUP(A50,[1]MPL!$E$7:$K$2997,5,FALSE)</f>
        <v>188</v>
      </c>
      <c r="G50" s="190">
        <v>0.05</v>
      </c>
      <c r="H50" s="191">
        <f t="shared" si="0"/>
        <v>9.4</v>
      </c>
      <c r="I50" s="192">
        <f t="shared" si="1"/>
        <v>178.6</v>
      </c>
    </row>
    <row r="51" spans="1:9" x14ac:dyDescent="0.3">
      <c r="A51" s="187" t="s">
        <v>47</v>
      </c>
      <c r="B51" s="187" t="s">
        <v>31</v>
      </c>
      <c r="C51" s="231">
        <v>180</v>
      </c>
      <c r="D51" s="187" t="s">
        <v>19</v>
      </c>
      <c r="E51" s="188">
        <f>VLOOKUP(A51,[1]MPL!$E$7:$K$2997,5,FALSE)</f>
        <v>188</v>
      </c>
      <c r="G51" s="190">
        <v>0.05</v>
      </c>
      <c r="H51" s="191">
        <f t="shared" si="0"/>
        <v>9.4</v>
      </c>
      <c r="I51" s="192">
        <f t="shared" si="1"/>
        <v>178.6</v>
      </c>
    </row>
    <row r="52" spans="1:9" x14ac:dyDescent="0.3">
      <c r="A52" s="187" t="s">
        <v>47</v>
      </c>
      <c r="B52" s="187" t="s">
        <v>31</v>
      </c>
      <c r="C52" s="231">
        <v>180</v>
      </c>
      <c r="D52" s="187" t="s">
        <v>19</v>
      </c>
      <c r="E52" s="188">
        <f>VLOOKUP(A52,[1]MPL!$E$7:$K$2997,5,FALSE)</f>
        <v>188</v>
      </c>
      <c r="G52" s="190">
        <v>0.05</v>
      </c>
      <c r="H52" s="191">
        <f t="shared" si="0"/>
        <v>9.4</v>
      </c>
      <c r="I52" s="192">
        <f t="shared" si="1"/>
        <v>178.6</v>
      </c>
    </row>
    <row r="53" spans="1:9" x14ac:dyDescent="0.3">
      <c r="A53" s="187" t="s">
        <v>47</v>
      </c>
      <c r="B53" s="187" t="s">
        <v>31</v>
      </c>
      <c r="C53" s="231">
        <v>180</v>
      </c>
      <c r="D53" s="187" t="s">
        <v>19</v>
      </c>
      <c r="E53" s="188">
        <f>VLOOKUP(A53,[1]MPL!$E$7:$K$2997,5,FALSE)</f>
        <v>188</v>
      </c>
      <c r="G53" s="190">
        <v>0.05</v>
      </c>
      <c r="H53" s="191">
        <f t="shared" si="0"/>
        <v>9.4</v>
      </c>
      <c r="I53" s="192">
        <f t="shared" si="1"/>
        <v>178.6</v>
      </c>
    </row>
    <row r="54" spans="1:9" x14ac:dyDescent="0.3">
      <c r="A54" s="187" t="s">
        <v>47</v>
      </c>
      <c r="B54" s="187" t="s">
        <v>31</v>
      </c>
      <c r="C54" s="231">
        <v>180</v>
      </c>
      <c r="D54" s="187" t="s">
        <v>19</v>
      </c>
      <c r="E54" s="188">
        <f>VLOOKUP(A54,[1]MPL!$E$7:$K$2997,5,FALSE)</f>
        <v>188</v>
      </c>
      <c r="G54" s="190">
        <v>0.05</v>
      </c>
      <c r="H54" s="191">
        <f t="shared" si="0"/>
        <v>9.4</v>
      </c>
      <c r="I54" s="192">
        <f t="shared" si="1"/>
        <v>178.6</v>
      </c>
    </row>
    <row r="55" spans="1:9" x14ac:dyDescent="0.3">
      <c r="A55" s="187" t="s">
        <v>47</v>
      </c>
      <c r="B55" s="187" t="s">
        <v>31</v>
      </c>
      <c r="C55" s="231">
        <v>180</v>
      </c>
      <c r="D55" s="187" t="s">
        <v>19</v>
      </c>
      <c r="E55" s="188">
        <f>VLOOKUP(A55,[1]MPL!$E$7:$K$2997,5,FALSE)</f>
        <v>188</v>
      </c>
      <c r="G55" s="190">
        <v>0.05</v>
      </c>
      <c r="H55" s="191">
        <f t="shared" si="0"/>
        <v>9.4</v>
      </c>
      <c r="I55" s="192">
        <f t="shared" si="1"/>
        <v>178.6</v>
      </c>
    </row>
    <row r="56" spans="1:9" x14ac:dyDescent="0.3">
      <c r="A56" s="187" t="s">
        <v>12</v>
      </c>
      <c r="B56" s="187" t="s">
        <v>31</v>
      </c>
      <c r="C56" s="231">
        <v>250</v>
      </c>
      <c r="D56" s="187" t="s">
        <v>19</v>
      </c>
      <c r="E56" s="188">
        <f>VLOOKUP(A56,[1]MPL!$E$7:$K$2997,5,FALSE)</f>
        <v>185</v>
      </c>
      <c r="G56" s="190">
        <v>0.05</v>
      </c>
      <c r="H56" s="191">
        <f t="shared" si="0"/>
        <v>9.25</v>
      </c>
      <c r="I56" s="192">
        <f t="shared" si="1"/>
        <v>175.75</v>
      </c>
    </row>
    <row r="57" spans="1:9" x14ac:dyDescent="0.3">
      <c r="A57" s="187" t="s">
        <v>12</v>
      </c>
      <c r="B57" s="187" t="s">
        <v>31</v>
      </c>
      <c r="C57" s="231">
        <v>250</v>
      </c>
      <c r="D57" s="187" t="s">
        <v>19</v>
      </c>
      <c r="E57" s="188">
        <f>VLOOKUP(A57,[1]MPL!$E$7:$K$2997,5,FALSE)</f>
        <v>185</v>
      </c>
      <c r="G57" s="190">
        <v>0.05</v>
      </c>
      <c r="H57" s="191">
        <f t="shared" si="0"/>
        <v>9.25</v>
      </c>
      <c r="I57" s="192">
        <f t="shared" si="1"/>
        <v>175.75</v>
      </c>
    </row>
    <row r="58" spans="1:9" x14ac:dyDescent="0.3">
      <c r="A58" s="187" t="s">
        <v>12</v>
      </c>
      <c r="B58" s="187" t="s">
        <v>31</v>
      </c>
      <c r="C58" s="231">
        <v>250</v>
      </c>
      <c r="D58" s="187" t="s">
        <v>19</v>
      </c>
      <c r="E58" s="188">
        <f>VLOOKUP(A58,[1]MPL!$E$7:$K$2997,5,FALSE)</f>
        <v>185</v>
      </c>
      <c r="G58" s="190">
        <v>0.05</v>
      </c>
      <c r="H58" s="191">
        <f t="shared" si="0"/>
        <v>9.25</v>
      </c>
      <c r="I58" s="192">
        <f t="shared" si="1"/>
        <v>175.75</v>
      </c>
    </row>
    <row r="59" spans="1:9" x14ac:dyDescent="0.3">
      <c r="A59" s="187" t="s">
        <v>12</v>
      </c>
      <c r="B59" s="187" t="s">
        <v>31</v>
      </c>
      <c r="C59" s="231">
        <v>250</v>
      </c>
      <c r="D59" s="187" t="s">
        <v>19</v>
      </c>
      <c r="E59" s="188">
        <f>VLOOKUP(A59,[1]MPL!$E$7:$K$2997,5,FALSE)</f>
        <v>185</v>
      </c>
      <c r="G59" s="190">
        <v>0.05</v>
      </c>
      <c r="H59" s="191">
        <f t="shared" si="0"/>
        <v>9.25</v>
      </c>
      <c r="I59" s="192">
        <f t="shared" si="1"/>
        <v>175.75</v>
      </c>
    </row>
    <row r="60" spans="1:9" x14ac:dyDescent="0.3">
      <c r="A60" s="187" t="s">
        <v>12</v>
      </c>
      <c r="B60" s="187" t="s">
        <v>31</v>
      </c>
      <c r="C60" s="231">
        <v>250</v>
      </c>
      <c r="D60" s="187" t="s">
        <v>19</v>
      </c>
      <c r="E60" s="188">
        <f>VLOOKUP(A60,[1]MPL!$E$7:$K$2997,5,FALSE)</f>
        <v>185</v>
      </c>
      <c r="G60" s="190">
        <v>0.05</v>
      </c>
      <c r="H60" s="191">
        <f t="shared" si="0"/>
        <v>9.25</v>
      </c>
      <c r="I60" s="192">
        <f t="shared" si="1"/>
        <v>175.75</v>
      </c>
    </row>
    <row r="61" spans="1:9" x14ac:dyDescent="0.3">
      <c r="A61" s="187" t="s">
        <v>12</v>
      </c>
      <c r="B61" s="187" t="s">
        <v>31</v>
      </c>
      <c r="C61" s="231">
        <v>250</v>
      </c>
      <c r="D61" s="187" t="s">
        <v>19</v>
      </c>
      <c r="E61" s="188">
        <f>VLOOKUP(A61,[1]MPL!$E$7:$K$2997,5,FALSE)</f>
        <v>185</v>
      </c>
      <c r="G61" s="190">
        <v>0.05</v>
      </c>
      <c r="H61" s="191">
        <f t="shared" si="0"/>
        <v>9.25</v>
      </c>
      <c r="I61" s="192">
        <f t="shared" si="1"/>
        <v>175.75</v>
      </c>
    </row>
    <row r="62" spans="1:9" x14ac:dyDescent="0.3">
      <c r="A62" s="187" t="s">
        <v>12</v>
      </c>
      <c r="B62" s="187" t="s">
        <v>31</v>
      </c>
      <c r="C62" s="231">
        <v>250</v>
      </c>
      <c r="D62" s="187" t="s">
        <v>19</v>
      </c>
      <c r="E62" s="188">
        <f>VLOOKUP(A62,[1]MPL!$E$7:$K$2997,5,FALSE)</f>
        <v>185</v>
      </c>
      <c r="G62" s="190">
        <v>0.05</v>
      </c>
      <c r="H62" s="191">
        <f t="shared" si="0"/>
        <v>9.25</v>
      </c>
      <c r="I62" s="192">
        <f t="shared" si="1"/>
        <v>175.75</v>
      </c>
    </row>
    <row r="63" spans="1:9" x14ac:dyDescent="0.3">
      <c r="A63" s="187" t="s">
        <v>48</v>
      </c>
      <c r="B63" s="187" t="s">
        <v>31</v>
      </c>
      <c r="C63" s="231">
        <v>2000</v>
      </c>
      <c r="D63" s="187" t="s">
        <v>19</v>
      </c>
      <c r="E63" s="188">
        <f>VLOOKUP(A63,[1]MPL!$E$7:$K$2997,5,FALSE)</f>
        <v>173</v>
      </c>
      <c r="G63" s="190">
        <v>0.05</v>
      </c>
      <c r="H63" s="191">
        <f t="shared" si="0"/>
        <v>8.65</v>
      </c>
      <c r="I63" s="192">
        <f t="shared" si="1"/>
        <v>164.35</v>
      </c>
    </row>
    <row r="64" spans="1:9" x14ac:dyDescent="0.3">
      <c r="A64" s="187" t="s">
        <v>48</v>
      </c>
      <c r="B64" s="187" t="s">
        <v>31</v>
      </c>
      <c r="C64" s="231">
        <v>2000</v>
      </c>
      <c r="D64" s="187" t="s">
        <v>19</v>
      </c>
      <c r="E64" s="188">
        <f>VLOOKUP(A64,[1]MPL!$E$7:$K$2997,5,FALSE)</f>
        <v>173</v>
      </c>
      <c r="G64" s="190">
        <v>0.05</v>
      </c>
      <c r="H64" s="191">
        <f t="shared" si="0"/>
        <v>8.65</v>
      </c>
      <c r="I64" s="192">
        <f t="shared" si="1"/>
        <v>164.35</v>
      </c>
    </row>
    <row r="65" spans="1:9" x14ac:dyDescent="0.3">
      <c r="A65" s="187" t="s">
        <v>48</v>
      </c>
      <c r="B65" s="187" t="s">
        <v>31</v>
      </c>
      <c r="C65" s="231">
        <v>2000</v>
      </c>
      <c r="D65" s="187" t="s">
        <v>19</v>
      </c>
      <c r="E65" s="188">
        <f>VLOOKUP(A65,[1]MPL!$E$7:$K$2997,5,FALSE)</f>
        <v>173</v>
      </c>
      <c r="G65" s="190">
        <v>0.05</v>
      </c>
      <c r="H65" s="191">
        <f t="shared" si="0"/>
        <v>8.65</v>
      </c>
      <c r="I65" s="192">
        <f t="shared" si="1"/>
        <v>164.35</v>
      </c>
    </row>
    <row r="66" spans="1:9" x14ac:dyDescent="0.3">
      <c r="A66" s="187" t="s">
        <v>48</v>
      </c>
      <c r="B66" s="187" t="s">
        <v>31</v>
      </c>
      <c r="C66" s="231">
        <v>2000</v>
      </c>
      <c r="D66" s="187" t="s">
        <v>19</v>
      </c>
      <c r="E66" s="188">
        <f>VLOOKUP(A66,[1]MPL!$E$7:$K$2997,5,FALSE)</f>
        <v>173</v>
      </c>
      <c r="G66" s="190">
        <v>0.05</v>
      </c>
      <c r="H66" s="191">
        <f t="shared" si="0"/>
        <v>8.65</v>
      </c>
      <c r="I66" s="192">
        <f t="shared" si="1"/>
        <v>164.35</v>
      </c>
    </row>
    <row r="67" spans="1:9" x14ac:dyDescent="0.3">
      <c r="A67" s="187" t="s">
        <v>48</v>
      </c>
      <c r="B67" s="187" t="s">
        <v>31</v>
      </c>
      <c r="C67" s="231">
        <v>2000</v>
      </c>
      <c r="D67" s="187" t="s">
        <v>19</v>
      </c>
      <c r="E67" s="188">
        <f>VLOOKUP(A67,[1]MPL!$E$7:$K$2997,5,FALSE)</f>
        <v>173</v>
      </c>
      <c r="G67" s="190">
        <v>0.05</v>
      </c>
      <c r="H67" s="191">
        <f t="shared" ref="H67:H124" si="2">G67*E67</f>
        <v>8.65</v>
      </c>
      <c r="I67" s="192">
        <f t="shared" ref="I67:I124" si="3">E67-H67</f>
        <v>164.35</v>
      </c>
    </row>
    <row r="68" spans="1:9" x14ac:dyDescent="0.3">
      <c r="A68" s="187" t="s">
        <v>48</v>
      </c>
      <c r="B68" s="187" t="s">
        <v>31</v>
      </c>
      <c r="C68" s="231">
        <v>2000</v>
      </c>
      <c r="D68" s="187" t="s">
        <v>19</v>
      </c>
      <c r="E68" s="188">
        <f>VLOOKUP(A68,[1]MPL!$E$7:$K$2997,5,FALSE)</f>
        <v>173</v>
      </c>
      <c r="G68" s="190">
        <v>0.05</v>
      </c>
      <c r="H68" s="191">
        <f t="shared" si="2"/>
        <v>8.65</v>
      </c>
      <c r="I68" s="192">
        <f t="shared" si="3"/>
        <v>164.35</v>
      </c>
    </row>
    <row r="69" spans="1:9" x14ac:dyDescent="0.3">
      <c r="A69" s="187" t="s">
        <v>48</v>
      </c>
      <c r="B69" s="187" t="s">
        <v>31</v>
      </c>
      <c r="C69" s="231">
        <v>2000</v>
      </c>
      <c r="D69" s="187" t="s">
        <v>19</v>
      </c>
      <c r="E69" s="188">
        <f>VLOOKUP(A69,[1]MPL!$E$7:$K$2997,5,FALSE)</f>
        <v>173</v>
      </c>
      <c r="G69" s="190">
        <v>0.05</v>
      </c>
      <c r="H69" s="191">
        <f t="shared" si="2"/>
        <v>8.65</v>
      </c>
      <c r="I69" s="192">
        <f t="shared" si="3"/>
        <v>164.35</v>
      </c>
    </row>
    <row r="70" spans="1:9" x14ac:dyDescent="0.3">
      <c r="A70" s="187" t="s">
        <v>11</v>
      </c>
      <c r="B70" s="187" t="s">
        <v>31</v>
      </c>
      <c r="C70" s="231">
        <v>180</v>
      </c>
      <c r="D70" s="187" t="s">
        <v>17</v>
      </c>
      <c r="E70" s="188">
        <f>VLOOKUP(A70,[1]MPL!$E$7:$K$2997,5,FALSE)</f>
        <v>70</v>
      </c>
      <c r="G70" s="190">
        <v>0.1</v>
      </c>
      <c r="H70" s="191">
        <f t="shared" si="2"/>
        <v>7</v>
      </c>
      <c r="I70" s="192">
        <f t="shared" si="3"/>
        <v>63</v>
      </c>
    </row>
    <row r="71" spans="1:9" x14ac:dyDescent="0.3">
      <c r="A71" s="187" t="s">
        <v>11</v>
      </c>
      <c r="B71" s="187" t="s">
        <v>31</v>
      </c>
      <c r="C71" s="231">
        <v>180</v>
      </c>
      <c r="D71" s="187" t="s">
        <v>17</v>
      </c>
      <c r="E71" s="188">
        <f>VLOOKUP(A71,[1]MPL!$E$7:$K$2997,5,FALSE)</f>
        <v>70</v>
      </c>
      <c r="G71" s="190">
        <v>0.1</v>
      </c>
      <c r="H71" s="191">
        <f t="shared" si="2"/>
        <v>7</v>
      </c>
      <c r="I71" s="192">
        <f t="shared" si="3"/>
        <v>63</v>
      </c>
    </row>
    <row r="72" spans="1:9" x14ac:dyDescent="0.3">
      <c r="A72" s="187" t="s">
        <v>11</v>
      </c>
      <c r="B72" s="187" t="s">
        <v>31</v>
      </c>
      <c r="C72" s="231">
        <v>180</v>
      </c>
      <c r="D72" s="187" t="s">
        <v>17</v>
      </c>
      <c r="E72" s="188">
        <f>VLOOKUP(A72,[1]MPL!$E$7:$K$2997,5,FALSE)</f>
        <v>70</v>
      </c>
      <c r="G72" s="190">
        <v>0.1</v>
      </c>
      <c r="H72" s="191">
        <f t="shared" si="2"/>
        <v>7</v>
      </c>
      <c r="I72" s="192">
        <f t="shared" si="3"/>
        <v>63</v>
      </c>
    </row>
    <row r="73" spans="1:9" x14ac:dyDescent="0.3">
      <c r="A73" s="187" t="s">
        <v>11</v>
      </c>
      <c r="B73" s="187" t="s">
        <v>31</v>
      </c>
      <c r="C73" s="231">
        <v>180</v>
      </c>
      <c r="D73" s="187" t="s">
        <v>17</v>
      </c>
      <c r="E73" s="188">
        <f>VLOOKUP(A73,[1]MPL!$E$7:$K$2997,5,FALSE)</f>
        <v>70</v>
      </c>
      <c r="G73" s="190">
        <v>0.1</v>
      </c>
      <c r="H73" s="191">
        <f t="shared" si="2"/>
        <v>7</v>
      </c>
      <c r="I73" s="192">
        <f t="shared" si="3"/>
        <v>63</v>
      </c>
    </row>
    <row r="74" spans="1:9" x14ac:dyDescent="0.3">
      <c r="A74" s="187" t="s">
        <v>11</v>
      </c>
      <c r="B74" s="187" t="s">
        <v>31</v>
      </c>
      <c r="C74" s="231">
        <v>180</v>
      </c>
      <c r="D74" s="187" t="s">
        <v>17</v>
      </c>
      <c r="E74" s="188">
        <f>VLOOKUP(A74,[1]MPL!$E$7:$K$2997,5,FALSE)</f>
        <v>70</v>
      </c>
      <c r="G74" s="190">
        <v>0.1</v>
      </c>
      <c r="H74" s="191">
        <f t="shared" si="2"/>
        <v>7</v>
      </c>
      <c r="I74" s="192">
        <f t="shared" si="3"/>
        <v>63</v>
      </c>
    </row>
    <row r="75" spans="1:9" x14ac:dyDescent="0.3">
      <c r="A75" s="187" t="s">
        <v>11</v>
      </c>
      <c r="B75" s="187" t="s">
        <v>31</v>
      </c>
      <c r="C75" s="231">
        <v>180</v>
      </c>
      <c r="D75" s="187" t="s">
        <v>17</v>
      </c>
      <c r="E75" s="188">
        <f>VLOOKUP(A75,[1]MPL!$E$7:$K$2997,5,FALSE)</f>
        <v>70</v>
      </c>
      <c r="G75" s="190">
        <v>0.1</v>
      </c>
      <c r="H75" s="191">
        <f t="shared" si="2"/>
        <v>7</v>
      </c>
      <c r="I75" s="192">
        <f t="shared" si="3"/>
        <v>63</v>
      </c>
    </row>
    <row r="76" spans="1:9" x14ac:dyDescent="0.3">
      <c r="A76" s="187" t="s">
        <v>11</v>
      </c>
      <c r="B76" s="187" t="s">
        <v>31</v>
      </c>
      <c r="C76" s="231">
        <v>180</v>
      </c>
      <c r="D76" s="187" t="s">
        <v>17</v>
      </c>
      <c r="E76" s="188">
        <f>VLOOKUP(A76,[1]MPL!$E$7:$K$2997,5,FALSE)</f>
        <v>70</v>
      </c>
      <c r="G76" s="190">
        <v>0.1</v>
      </c>
      <c r="H76" s="191">
        <f t="shared" si="2"/>
        <v>7</v>
      </c>
      <c r="I76" s="192">
        <f t="shared" si="3"/>
        <v>63</v>
      </c>
    </row>
    <row r="77" spans="1:9" x14ac:dyDescent="0.3">
      <c r="A77" s="187" t="s">
        <v>11</v>
      </c>
      <c r="B77" s="187" t="s">
        <v>31</v>
      </c>
      <c r="C77" s="231">
        <v>180</v>
      </c>
      <c r="D77" s="187" t="s">
        <v>17</v>
      </c>
      <c r="E77" s="188">
        <f>VLOOKUP(A77,[1]MPL!$E$7:$K$2997,5,FALSE)</f>
        <v>70</v>
      </c>
      <c r="G77" s="190">
        <v>0.1</v>
      </c>
      <c r="H77" s="191">
        <f t="shared" si="2"/>
        <v>7</v>
      </c>
      <c r="I77" s="192">
        <f t="shared" si="3"/>
        <v>63</v>
      </c>
    </row>
    <row r="78" spans="1:9" x14ac:dyDescent="0.3">
      <c r="A78" s="187" t="s">
        <v>49</v>
      </c>
      <c r="B78" s="187" t="s">
        <v>31</v>
      </c>
      <c r="C78" s="198">
        <v>265</v>
      </c>
      <c r="D78" s="187" t="s">
        <v>17</v>
      </c>
      <c r="E78" s="188">
        <f>VLOOKUP(A78,[1]MPL!$E$7:$K$2997,5,FALSE)</f>
        <v>68</v>
      </c>
      <c r="G78" s="190">
        <v>0.1</v>
      </c>
      <c r="H78" s="191">
        <f t="shared" si="2"/>
        <v>6.8000000000000007</v>
      </c>
      <c r="I78" s="192">
        <f t="shared" si="3"/>
        <v>61.2</v>
      </c>
    </row>
    <row r="79" spans="1:9" x14ac:dyDescent="0.3">
      <c r="A79" s="187" t="s">
        <v>49</v>
      </c>
      <c r="B79" s="187" t="s">
        <v>31</v>
      </c>
      <c r="C79" s="198">
        <v>265</v>
      </c>
      <c r="D79" s="187" t="s">
        <v>17</v>
      </c>
      <c r="E79" s="188">
        <f>VLOOKUP(A79,[1]MPL!$E$7:$K$2997,5,FALSE)</f>
        <v>68</v>
      </c>
      <c r="G79" s="190">
        <v>0.1</v>
      </c>
      <c r="H79" s="191">
        <f t="shared" si="2"/>
        <v>6.8000000000000007</v>
      </c>
      <c r="I79" s="192">
        <f t="shared" si="3"/>
        <v>61.2</v>
      </c>
    </row>
    <row r="80" spans="1:9" x14ac:dyDescent="0.3">
      <c r="A80" s="187" t="s">
        <v>49</v>
      </c>
      <c r="B80" s="187" t="s">
        <v>31</v>
      </c>
      <c r="C80" s="198">
        <v>265</v>
      </c>
      <c r="D80" s="187" t="s">
        <v>17</v>
      </c>
      <c r="E80" s="188">
        <f>VLOOKUP(A80,[1]MPL!$E$7:$K$2997,5,FALSE)</f>
        <v>68</v>
      </c>
      <c r="G80" s="190">
        <v>0.1</v>
      </c>
      <c r="H80" s="191">
        <f t="shared" si="2"/>
        <v>6.8000000000000007</v>
      </c>
      <c r="I80" s="192">
        <f t="shared" si="3"/>
        <v>61.2</v>
      </c>
    </row>
    <row r="81" spans="1:9" x14ac:dyDescent="0.3">
      <c r="A81" s="187" t="s">
        <v>49</v>
      </c>
      <c r="B81" s="187" t="s">
        <v>31</v>
      </c>
      <c r="C81" s="198">
        <v>265</v>
      </c>
      <c r="D81" s="187" t="s">
        <v>17</v>
      </c>
      <c r="E81" s="188">
        <f>VLOOKUP(A81,[1]MPL!$E$7:$K$2997,5,FALSE)</f>
        <v>68</v>
      </c>
      <c r="G81" s="190">
        <v>0.1</v>
      </c>
      <c r="H81" s="191">
        <f t="shared" si="2"/>
        <v>6.8000000000000007</v>
      </c>
      <c r="I81" s="192">
        <f t="shared" si="3"/>
        <v>61.2</v>
      </c>
    </row>
    <row r="82" spans="1:9" x14ac:dyDescent="0.3">
      <c r="A82" s="187" t="s">
        <v>49</v>
      </c>
      <c r="B82" s="187" t="s">
        <v>31</v>
      </c>
      <c r="C82" s="198">
        <v>265</v>
      </c>
      <c r="D82" s="187" t="s">
        <v>17</v>
      </c>
      <c r="E82" s="188">
        <f>VLOOKUP(A82,[1]MPL!$E$7:$K$2997,5,FALSE)</f>
        <v>68</v>
      </c>
      <c r="G82" s="190">
        <v>0.1</v>
      </c>
      <c r="H82" s="191">
        <f t="shared" si="2"/>
        <v>6.8000000000000007</v>
      </c>
      <c r="I82" s="192">
        <f t="shared" si="3"/>
        <v>61.2</v>
      </c>
    </row>
    <row r="83" spans="1:9" x14ac:dyDescent="0.3">
      <c r="A83" s="187" t="s">
        <v>49</v>
      </c>
      <c r="B83" s="187" t="s">
        <v>31</v>
      </c>
      <c r="C83" s="198">
        <v>265</v>
      </c>
      <c r="D83" s="187" t="s">
        <v>17</v>
      </c>
      <c r="E83" s="188">
        <f>VLOOKUP(A83,[1]MPL!$E$7:$K$2997,5,FALSE)</f>
        <v>68</v>
      </c>
      <c r="G83" s="190">
        <v>0.1</v>
      </c>
      <c r="H83" s="191">
        <f t="shared" si="2"/>
        <v>6.8000000000000007</v>
      </c>
      <c r="I83" s="192">
        <f t="shared" si="3"/>
        <v>61.2</v>
      </c>
    </row>
    <row r="84" spans="1:9" x14ac:dyDescent="0.3">
      <c r="A84" s="187" t="s">
        <v>49</v>
      </c>
      <c r="B84" s="187" t="s">
        <v>31</v>
      </c>
      <c r="C84" s="198">
        <v>265</v>
      </c>
      <c r="D84" s="187" t="s">
        <v>17</v>
      </c>
      <c r="E84" s="188">
        <f>VLOOKUP(A84,[1]MPL!$E$7:$K$2997,5,FALSE)</f>
        <v>68</v>
      </c>
      <c r="G84" s="190">
        <v>0.1</v>
      </c>
      <c r="H84" s="191">
        <f t="shared" si="2"/>
        <v>6.8000000000000007</v>
      </c>
      <c r="I84" s="192">
        <f t="shared" si="3"/>
        <v>61.2</v>
      </c>
    </row>
    <row r="85" spans="1:9" x14ac:dyDescent="0.3">
      <c r="A85" s="187" t="s">
        <v>49</v>
      </c>
      <c r="B85" s="187" t="s">
        <v>31</v>
      </c>
      <c r="C85" s="198">
        <v>265</v>
      </c>
      <c r="D85" s="187" t="s">
        <v>17</v>
      </c>
      <c r="E85" s="188">
        <f>VLOOKUP(A85,[1]MPL!$E$7:$K$2997,5,FALSE)</f>
        <v>68</v>
      </c>
      <c r="G85" s="190">
        <v>0.1</v>
      </c>
      <c r="H85" s="191">
        <f t="shared" si="2"/>
        <v>6.8000000000000007</v>
      </c>
      <c r="I85" s="192">
        <f t="shared" si="3"/>
        <v>61.2</v>
      </c>
    </row>
    <row r="86" spans="1:9" x14ac:dyDescent="0.3">
      <c r="A86" s="187" t="s">
        <v>50</v>
      </c>
      <c r="B86" s="187" t="s">
        <v>31</v>
      </c>
      <c r="C86" s="231">
        <v>180</v>
      </c>
      <c r="D86" s="187" t="s">
        <v>20</v>
      </c>
      <c r="E86" s="188">
        <f>VLOOKUP(A86,[1]MPL!$E$7:$K$2997,5,FALSE)</f>
        <v>76</v>
      </c>
      <c r="G86" s="190">
        <v>0.05</v>
      </c>
      <c r="H86" s="191">
        <f t="shared" si="2"/>
        <v>3.8000000000000003</v>
      </c>
      <c r="I86" s="192">
        <f t="shared" si="3"/>
        <v>72.2</v>
      </c>
    </row>
    <row r="87" spans="1:9" x14ac:dyDescent="0.3">
      <c r="A87" s="187" t="s">
        <v>50</v>
      </c>
      <c r="B87" s="187" t="s">
        <v>31</v>
      </c>
      <c r="C87" s="231">
        <v>180</v>
      </c>
      <c r="D87" s="187" t="s">
        <v>20</v>
      </c>
      <c r="E87" s="188">
        <f>VLOOKUP(A87,[1]MPL!$E$7:$K$2997,5,FALSE)</f>
        <v>76</v>
      </c>
      <c r="G87" s="190">
        <v>0.05</v>
      </c>
      <c r="H87" s="191">
        <f t="shared" si="2"/>
        <v>3.8000000000000003</v>
      </c>
      <c r="I87" s="192">
        <f t="shared" si="3"/>
        <v>72.2</v>
      </c>
    </row>
    <row r="88" spans="1:9" x14ac:dyDescent="0.3">
      <c r="A88" s="187" t="s">
        <v>50</v>
      </c>
      <c r="B88" s="187" t="s">
        <v>31</v>
      </c>
      <c r="C88" s="231">
        <v>180</v>
      </c>
      <c r="D88" s="187" t="s">
        <v>20</v>
      </c>
      <c r="E88" s="188">
        <f>VLOOKUP(A88,[1]MPL!$E$7:$K$2997,5,FALSE)</f>
        <v>76</v>
      </c>
      <c r="G88" s="190">
        <v>0.05</v>
      </c>
      <c r="H88" s="191">
        <f t="shared" si="2"/>
        <v>3.8000000000000003</v>
      </c>
      <c r="I88" s="192">
        <f t="shared" si="3"/>
        <v>72.2</v>
      </c>
    </row>
    <row r="89" spans="1:9" x14ac:dyDescent="0.3">
      <c r="A89" s="187" t="s">
        <v>50</v>
      </c>
      <c r="B89" s="187" t="s">
        <v>31</v>
      </c>
      <c r="C89" s="231">
        <v>180</v>
      </c>
      <c r="D89" s="187" t="s">
        <v>20</v>
      </c>
      <c r="E89" s="188">
        <f>VLOOKUP(A89,[1]MPL!$E$7:$K$2997,5,FALSE)</f>
        <v>76</v>
      </c>
      <c r="G89" s="190">
        <v>0.05</v>
      </c>
      <c r="H89" s="191">
        <f t="shared" si="2"/>
        <v>3.8000000000000003</v>
      </c>
      <c r="I89" s="192">
        <f t="shared" si="3"/>
        <v>72.2</v>
      </c>
    </row>
    <row r="90" spans="1:9" x14ac:dyDescent="0.3">
      <c r="A90" s="187" t="s">
        <v>50</v>
      </c>
      <c r="B90" s="187" t="s">
        <v>31</v>
      </c>
      <c r="C90" s="231">
        <v>180</v>
      </c>
      <c r="D90" s="187" t="s">
        <v>20</v>
      </c>
      <c r="E90" s="188">
        <f>VLOOKUP(A90,[1]MPL!$E$7:$K$2997,5,FALSE)</f>
        <v>76</v>
      </c>
      <c r="G90" s="190">
        <v>0.05</v>
      </c>
      <c r="H90" s="191">
        <f t="shared" si="2"/>
        <v>3.8000000000000003</v>
      </c>
      <c r="I90" s="192">
        <f t="shared" si="3"/>
        <v>72.2</v>
      </c>
    </row>
    <row r="91" spans="1:9" x14ac:dyDescent="0.3">
      <c r="A91" s="187" t="s">
        <v>50</v>
      </c>
      <c r="B91" s="187" t="s">
        <v>31</v>
      </c>
      <c r="C91" s="231">
        <v>180</v>
      </c>
      <c r="D91" s="187" t="s">
        <v>20</v>
      </c>
      <c r="E91" s="188">
        <f>VLOOKUP(A91,[1]MPL!$E$7:$K$2997,5,FALSE)</f>
        <v>76</v>
      </c>
      <c r="G91" s="190">
        <v>0.05</v>
      </c>
      <c r="H91" s="191">
        <f t="shared" si="2"/>
        <v>3.8000000000000003</v>
      </c>
      <c r="I91" s="192">
        <f t="shared" si="3"/>
        <v>72.2</v>
      </c>
    </row>
    <row r="92" spans="1:9" x14ac:dyDescent="0.3">
      <c r="A92" s="187" t="s">
        <v>50</v>
      </c>
      <c r="B92" s="187" t="s">
        <v>31</v>
      </c>
      <c r="C92" s="231">
        <v>180</v>
      </c>
      <c r="D92" s="187" t="s">
        <v>20</v>
      </c>
      <c r="E92" s="188">
        <f>VLOOKUP(A92,[1]MPL!$E$7:$K$2997,5,FALSE)</f>
        <v>76</v>
      </c>
      <c r="G92" s="190">
        <v>0.05</v>
      </c>
      <c r="H92" s="191">
        <f t="shared" si="2"/>
        <v>3.8000000000000003</v>
      </c>
      <c r="I92" s="192">
        <f t="shared" si="3"/>
        <v>72.2</v>
      </c>
    </row>
    <row r="93" spans="1:9" x14ac:dyDescent="0.3">
      <c r="A93" s="187" t="s">
        <v>51</v>
      </c>
      <c r="B93" s="187" t="s">
        <v>31</v>
      </c>
      <c r="C93" s="231">
        <v>250</v>
      </c>
      <c r="D93" s="187" t="s">
        <v>20</v>
      </c>
      <c r="E93" s="188">
        <f>VLOOKUP(A93,[1]MPL!$E$7:$K$2997,5,FALSE)</f>
        <v>74</v>
      </c>
      <c r="G93" s="190">
        <v>0.05</v>
      </c>
      <c r="H93" s="191">
        <f t="shared" si="2"/>
        <v>3.7</v>
      </c>
      <c r="I93" s="192">
        <f t="shared" si="3"/>
        <v>70.3</v>
      </c>
    </row>
    <row r="94" spans="1:9" x14ac:dyDescent="0.3">
      <c r="A94" s="187" t="s">
        <v>51</v>
      </c>
      <c r="B94" s="187" t="s">
        <v>31</v>
      </c>
      <c r="C94" s="231">
        <v>250</v>
      </c>
      <c r="D94" s="187" t="s">
        <v>20</v>
      </c>
      <c r="E94" s="188">
        <f>VLOOKUP(A94,[1]MPL!$E$7:$K$2997,5,FALSE)</f>
        <v>74</v>
      </c>
      <c r="G94" s="190">
        <v>0.05</v>
      </c>
      <c r="H94" s="191">
        <f t="shared" si="2"/>
        <v>3.7</v>
      </c>
      <c r="I94" s="192">
        <f t="shared" si="3"/>
        <v>70.3</v>
      </c>
    </row>
    <row r="95" spans="1:9" x14ac:dyDescent="0.3">
      <c r="A95" s="187" t="s">
        <v>51</v>
      </c>
      <c r="B95" s="187" t="s">
        <v>31</v>
      </c>
      <c r="C95" s="231">
        <v>250</v>
      </c>
      <c r="D95" s="187" t="s">
        <v>20</v>
      </c>
      <c r="E95" s="188">
        <f>VLOOKUP(A95,[1]MPL!$E$7:$K$2997,5,FALSE)</f>
        <v>74</v>
      </c>
      <c r="G95" s="190">
        <v>0.05</v>
      </c>
      <c r="H95" s="191">
        <f t="shared" si="2"/>
        <v>3.7</v>
      </c>
      <c r="I95" s="192">
        <f t="shared" si="3"/>
        <v>70.3</v>
      </c>
    </row>
    <row r="96" spans="1:9" x14ac:dyDescent="0.3">
      <c r="A96" s="187" t="s">
        <v>51</v>
      </c>
      <c r="B96" s="187" t="s">
        <v>31</v>
      </c>
      <c r="C96" s="231">
        <v>250</v>
      </c>
      <c r="D96" s="187" t="s">
        <v>20</v>
      </c>
      <c r="E96" s="188">
        <f>VLOOKUP(A96,[1]MPL!$E$7:$K$2997,5,FALSE)</f>
        <v>74</v>
      </c>
      <c r="G96" s="190">
        <v>0.05</v>
      </c>
      <c r="H96" s="191">
        <f t="shared" si="2"/>
        <v>3.7</v>
      </c>
      <c r="I96" s="192">
        <f t="shared" si="3"/>
        <v>70.3</v>
      </c>
    </row>
    <row r="97" spans="1:9" x14ac:dyDescent="0.3">
      <c r="A97" s="187" t="s">
        <v>51</v>
      </c>
      <c r="B97" s="187" t="s">
        <v>31</v>
      </c>
      <c r="C97" s="231">
        <v>250</v>
      </c>
      <c r="D97" s="187" t="s">
        <v>20</v>
      </c>
      <c r="E97" s="188">
        <f>VLOOKUP(A97,[1]MPL!$E$7:$K$2997,5,FALSE)</f>
        <v>74</v>
      </c>
      <c r="G97" s="190">
        <v>0.05</v>
      </c>
      <c r="H97" s="191">
        <f t="shared" si="2"/>
        <v>3.7</v>
      </c>
      <c r="I97" s="192">
        <f t="shared" si="3"/>
        <v>70.3</v>
      </c>
    </row>
    <row r="98" spans="1:9" x14ac:dyDescent="0.3">
      <c r="A98" s="187" t="s">
        <v>51</v>
      </c>
      <c r="B98" s="187" t="s">
        <v>31</v>
      </c>
      <c r="C98" s="231">
        <v>250</v>
      </c>
      <c r="D98" s="187" t="s">
        <v>20</v>
      </c>
      <c r="E98" s="188">
        <f>VLOOKUP(A98,[1]MPL!$E$7:$K$2997,5,FALSE)</f>
        <v>74</v>
      </c>
      <c r="G98" s="190">
        <v>0.05</v>
      </c>
      <c r="H98" s="191">
        <f t="shared" si="2"/>
        <v>3.7</v>
      </c>
      <c r="I98" s="192">
        <f t="shared" si="3"/>
        <v>70.3</v>
      </c>
    </row>
    <row r="99" spans="1:9" x14ac:dyDescent="0.3">
      <c r="A99" s="187" t="s">
        <v>52</v>
      </c>
      <c r="B99" s="187" t="s">
        <v>31</v>
      </c>
      <c r="C99" s="198">
        <v>265</v>
      </c>
      <c r="D99" s="187" t="s">
        <v>20</v>
      </c>
      <c r="E99" s="188">
        <f>VLOOKUP(A99,[1]MPL!$E$7:$K$2997,5,FALSE)</f>
        <v>74</v>
      </c>
      <c r="G99" s="190">
        <v>0.05</v>
      </c>
      <c r="H99" s="191">
        <f t="shared" si="2"/>
        <v>3.7</v>
      </c>
      <c r="I99" s="192">
        <f t="shared" si="3"/>
        <v>70.3</v>
      </c>
    </row>
    <row r="100" spans="1:9" x14ac:dyDescent="0.3">
      <c r="A100" s="187" t="s">
        <v>53</v>
      </c>
      <c r="B100" s="187" t="s">
        <v>31</v>
      </c>
      <c r="C100" s="231">
        <v>180</v>
      </c>
      <c r="D100" s="187" t="s">
        <v>17</v>
      </c>
      <c r="E100" s="188">
        <f>VLOOKUP(A100,[1]MPL!$E$7:$K$2997,5,FALSE)</f>
        <v>126</v>
      </c>
      <c r="G100" s="190">
        <v>0.05</v>
      </c>
      <c r="H100" s="191">
        <f t="shared" si="2"/>
        <v>6.3000000000000007</v>
      </c>
      <c r="I100" s="192">
        <f t="shared" si="3"/>
        <v>119.7</v>
      </c>
    </row>
    <row r="101" spans="1:9" x14ac:dyDescent="0.3">
      <c r="A101" s="187" t="s">
        <v>53</v>
      </c>
      <c r="B101" s="187" t="s">
        <v>31</v>
      </c>
      <c r="C101" s="231">
        <v>180</v>
      </c>
      <c r="D101" s="187" t="s">
        <v>17</v>
      </c>
      <c r="E101" s="188">
        <f>VLOOKUP(A101,[1]MPL!$E$7:$K$2997,5,FALSE)</f>
        <v>126</v>
      </c>
      <c r="G101" s="190">
        <v>0.05</v>
      </c>
      <c r="H101" s="191">
        <f t="shared" si="2"/>
        <v>6.3000000000000007</v>
      </c>
      <c r="I101" s="192">
        <f t="shared" si="3"/>
        <v>119.7</v>
      </c>
    </row>
    <row r="102" spans="1:9" x14ac:dyDescent="0.3">
      <c r="A102" s="187" t="s">
        <v>53</v>
      </c>
      <c r="B102" s="187" t="s">
        <v>31</v>
      </c>
      <c r="C102" s="231">
        <v>180</v>
      </c>
      <c r="D102" s="187" t="s">
        <v>17</v>
      </c>
      <c r="E102" s="188">
        <f>VLOOKUP(A102,[1]MPL!$E$7:$K$2997,5,FALSE)</f>
        <v>126</v>
      </c>
      <c r="G102" s="190">
        <v>0.05</v>
      </c>
      <c r="H102" s="191">
        <f t="shared" si="2"/>
        <v>6.3000000000000007</v>
      </c>
      <c r="I102" s="192">
        <f t="shared" si="3"/>
        <v>119.7</v>
      </c>
    </row>
    <row r="103" spans="1:9" x14ac:dyDescent="0.3">
      <c r="A103" s="187" t="s">
        <v>53</v>
      </c>
      <c r="B103" s="187" t="s">
        <v>31</v>
      </c>
      <c r="C103" s="231">
        <v>180</v>
      </c>
      <c r="D103" s="187" t="s">
        <v>17</v>
      </c>
      <c r="E103" s="188">
        <f>VLOOKUP(A103,[1]MPL!$E$7:$K$2997,5,FALSE)</f>
        <v>126</v>
      </c>
      <c r="G103" s="190">
        <v>0.05</v>
      </c>
      <c r="H103" s="191">
        <f t="shared" si="2"/>
        <v>6.3000000000000007</v>
      </c>
      <c r="I103" s="192">
        <f t="shared" si="3"/>
        <v>119.7</v>
      </c>
    </row>
    <row r="104" spans="1:9" x14ac:dyDescent="0.3">
      <c r="A104" s="187" t="s">
        <v>53</v>
      </c>
      <c r="B104" s="187" t="s">
        <v>31</v>
      </c>
      <c r="C104" s="231">
        <v>180</v>
      </c>
      <c r="D104" s="187" t="s">
        <v>17</v>
      </c>
      <c r="E104" s="188">
        <f>VLOOKUP(A104,[1]MPL!$E$7:$K$2997,5,FALSE)</f>
        <v>126</v>
      </c>
      <c r="G104" s="190">
        <v>0.05</v>
      </c>
      <c r="H104" s="191">
        <f t="shared" si="2"/>
        <v>6.3000000000000007</v>
      </c>
      <c r="I104" s="192">
        <f t="shared" si="3"/>
        <v>119.7</v>
      </c>
    </row>
    <row r="105" spans="1:9" x14ac:dyDescent="0.3">
      <c r="A105" s="187" t="s">
        <v>53</v>
      </c>
      <c r="B105" s="187" t="s">
        <v>31</v>
      </c>
      <c r="C105" s="231">
        <v>180</v>
      </c>
      <c r="D105" s="187" t="s">
        <v>17</v>
      </c>
      <c r="E105" s="188">
        <f>VLOOKUP(A105,[1]MPL!$E$7:$K$2997,5,FALSE)</f>
        <v>126</v>
      </c>
      <c r="G105" s="190">
        <v>0.05</v>
      </c>
      <c r="H105" s="191">
        <f t="shared" si="2"/>
        <v>6.3000000000000007</v>
      </c>
      <c r="I105" s="192">
        <f t="shared" si="3"/>
        <v>119.7</v>
      </c>
    </row>
    <row r="106" spans="1:9" x14ac:dyDescent="0.3">
      <c r="A106" s="187" t="s">
        <v>53</v>
      </c>
      <c r="B106" s="187" t="s">
        <v>31</v>
      </c>
      <c r="C106" s="231">
        <v>180</v>
      </c>
      <c r="D106" s="187" t="s">
        <v>17</v>
      </c>
      <c r="E106" s="188">
        <f>VLOOKUP(A106,[1]MPL!$E$7:$K$2997,5,FALSE)</f>
        <v>126</v>
      </c>
      <c r="G106" s="190">
        <v>0.05</v>
      </c>
      <c r="H106" s="191">
        <f t="shared" si="2"/>
        <v>6.3000000000000007</v>
      </c>
      <c r="I106" s="192">
        <f t="shared" si="3"/>
        <v>119.7</v>
      </c>
    </row>
    <row r="107" spans="1:9" x14ac:dyDescent="0.3">
      <c r="A107" s="203" t="s">
        <v>53</v>
      </c>
      <c r="B107" s="203" t="s">
        <v>31</v>
      </c>
      <c r="C107" s="231">
        <v>180</v>
      </c>
      <c r="D107" s="203" t="s">
        <v>17</v>
      </c>
      <c r="E107" s="188">
        <f>VLOOKUP(A107,[1]MPL!$E$7:$K$2997,5,FALSE)</f>
        <v>126</v>
      </c>
      <c r="G107" s="190">
        <v>0.05</v>
      </c>
      <c r="H107" s="191">
        <f t="shared" si="2"/>
        <v>6.3000000000000007</v>
      </c>
      <c r="I107" s="192">
        <f t="shared" si="3"/>
        <v>119.7</v>
      </c>
    </row>
    <row r="108" spans="1:9" x14ac:dyDescent="0.3">
      <c r="A108" s="203" t="s">
        <v>54</v>
      </c>
      <c r="B108" s="203" t="s">
        <v>31</v>
      </c>
      <c r="C108" s="198">
        <v>265</v>
      </c>
      <c r="D108" s="203" t="s">
        <v>17</v>
      </c>
      <c r="E108" s="188">
        <f>VLOOKUP(A108,[1]MPL!$E$7:$K$2997,5,FALSE)</f>
        <v>114</v>
      </c>
      <c r="G108" s="190">
        <v>0.05</v>
      </c>
      <c r="H108" s="191">
        <f t="shared" si="2"/>
        <v>5.7</v>
      </c>
      <c r="I108" s="192">
        <f t="shared" si="3"/>
        <v>108.3</v>
      </c>
    </row>
    <row r="109" spans="1:9" x14ac:dyDescent="0.3">
      <c r="A109" s="187" t="s">
        <v>55</v>
      </c>
      <c r="B109" s="187" t="s">
        <v>31</v>
      </c>
      <c r="C109" s="231">
        <v>180</v>
      </c>
      <c r="D109" s="187" t="s">
        <v>17</v>
      </c>
      <c r="E109" s="188">
        <f>VLOOKUP(A109,[1]MPL!$E$7:$K$2997,5,FALSE)</f>
        <v>126</v>
      </c>
      <c r="G109" s="190">
        <v>0.05</v>
      </c>
      <c r="H109" s="191">
        <f t="shared" si="2"/>
        <v>6.3000000000000007</v>
      </c>
      <c r="I109" s="192">
        <f t="shared" si="3"/>
        <v>119.7</v>
      </c>
    </row>
    <row r="110" spans="1:9" x14ac:dyDescent="0.3">
      <c r="A110" s="187" t="s">
        <v>55</v>
      </c>
      <c r="B110" s="187" t="s">
        <v>31</v>
      </c>
      <c r="C110" s="231">
        <v>180</v>
      </c>
      <c r="D110" s="187" t="s">
        <v>17</v>
      </c>
      <c r="E110" s="188">
        <f>VLOOKUP(A110,[1]MPL!$E$7:$K$2997,5,FALSE)</f>
        <v>126</v>
      </c>
      <c r="G110" s="190">
        <v>0.05</v>
      </c>
      <c r="H110" s="191">
        <f t="shared" si="2"/>
        <v>6.3000000000000007</v>
      </c>
      <c r="I110" s="192">
        <f t="shared" si="3"/>
        <v>119.7</v>
      </c>
    </row>
    <row r="111" spans="1:9" x14ac:dyDescent="0.3">
      <c r="A111" s="187" t="s">
        <v>55</v>
      </c>
      <c r="B111" s="187" t="s">
        <v>31</v>
      </c>
      <c r="C111" s="231">
        <v>180</v>
      </c>
      <c r="D111" s="187" t="s">
        <v>17</v>
      </c>
      <c r="E111" s="188">
        <f>VLOOKUP(A111,[1]MPL!$E$7:$K$2997,5,FALSE)</f>
        <v>126</v>
      </c>
      <c r="G111" s="190">
        <v>0.05</v>
      </c>
      <c r="H111" s="191">
        <f t="shared" si="2"/>
        <v>6.3000000000000007</v>
      </c>
      <c r="I111" s="192">
        <f t="shared" si="3"/>
        <v>119.7</v>
      </c>
    </row>
    <row r="112" spans="1:9" x14ac:dyDescent="0.3">
      <c r="A112" s="187" t="s">
        <v>55</v>
      </c>
      <c r="B112" s="187" t="s">
        <v>31</v>
      </c>
      <c r="C112" s="231">
        <v>180</v>
      </c>
      <c r="D112" s="187" t="s">
        <v>17</v>
      </c>
      <c r="E112" s="188">
        <f>VLOOKUP(A112,[1]MPL!$E$7:$K$2997,5,FALSE)</f>
        <v>126</v>
      </c>
      <c r="G112" s="190">
        <v>0.05</v>
      </c>
      <c r="H112" s="191">
        <f t="shared" si="2"/>
        <v>6.3000000000000007</v>
      </c>
      <c r="I112" s="192">
        <f t="shared" si="3"/>
        <v>119.7</v>
      </c>
    </row>
    <row r="113" spans="1:9" x14ac:dyDescent="0.3">
      <c r="A113" s="187" t="s">
        <v>55</v>
      </c>
      <c r="B113" s="187" t="s">
        <v>31</v>
      </c>
      <c r="C113" s="231">
        <v>180</v>
      </c>
      <c r="D113" s="187" t="s">
        <v>17</v>
      </c>
      <c r="E113" s="188">
        <f>VLOOKUP(A113,[1]MPL!$E$7:$K$2997,5,FALSE)</f>
        <v>126</v>
      </c>
      <c r="G113" s="190">
        <v>0.05</v>
      </c>
      <c r="H113" s="191">
        <f t="shared" si="2"/>
        <v>6.3000000000000007</v>
      </c>
      <c r="I113" s="192">
        <f t="shared" si="3"/>
        <v>119.7</v>
      </c>
    </row>
    <row r="114" spans="1:9" x14ac:dyDescent="0.3">
      <c r="A114" s="187" t="s">
        <v>55</v>
      </c>
      <c r="B114" s="187" t="s">
        <v>31</v>
      </c>
      <c r="C114" s="231">
        <v>180</v>
      </c>
      <c r="D114" s="187" t="s">
        <v>17</v>
      </c>
      <c r="E114" s="188">
        <f>VLOOKUP(A114,[1]MPL!$E$7:$K$2997,5,FALSE)</f>
        <v>126</v>
      </c>
      <c r="G114" s="190">
        <v>0.05</v>
      </c>
      <c r="H114" s="191">
        <f t="shared" si="2"/>
        <v>6.3000000000000007</v>
      </c>
      <c r="I114" s="192">
        <f t="shared" si="3"/>
        <v>119.7</v>
      </c>
    </row>
    <row r="115" spans="1:9" x14ac:dyDescent="0.3">
      <c r="A115" s="187" t="s">
        <v>55</v>
      </c>
      <c r="B115" s="187" t="s">
        <v>31</v>
      </c>
      <c r="C115" s="231">
        <v>180</v>
      </c>
      <c r="D115" s="187" t="s">
        <v>17</v>
      </c>
      <c r="E115" s="188">
        <f>VLOOKUP(A115,[1]MPL!$E$7:$K$2997,5,FALSE)</f>
        <v>126</v>
      </c>
      <c r="G115" s="190">
        <v>0.05</v>
      </c>
      <c r="H115" s="191">
        <f t="shared" si="2"/>
        <v>6.3000000000000007</v>
      </c>
      <c r="I115" s="192">
        <f t="shared" si="3"/>
        <v>119.7</v>
      </c>
    </row>
    <row r="116" spans="1:9" x14ac:dyDescent="0.3">
      <c r="A116" s="203" t="s">
        <v>55</v>
      </c>
      <c r="B116" s="203" t="s">
        <v>31</v>
      </c>
      <c r="C116" s="231">
        <v>180</v>
      </c>
      <c r="D116" s="203" t="s">
        <v>17</v>
      </c>
      <c r="E116" s="188">
        <f>VLOOKUP(A116,[1]MPL!$E$7:$K$2997,5,FALSE)</f>
        <v>126</v>
      </c>
      <c r="G116" s="190">
        <v>0.05</v>
      </c>
      <c r="H116" s="191">
        <f t="shared" si="2"/>
        <v>6.3000000000000007</v>
      </c>
      <c r="I116" s="192">
        <f t="shared" si="3"/>
        <v>119.7</v>
      </c>
    </row>
    <row r="117" spans="1:9" x14ac:dyDescent="0.3">
      <c r="A117" s="187" t="s">
        <v>56</v>
      </c>
      <c r="B117" s="187" t="s">
        <v>31</v>
      </c>
      <c r="C117" s="231">
        <v>180</v>
      </c>
      <c r="D117" s="187" t="s">
        <v>17</v>
      </c>
      <c r="E117" s="188">
        <f>VLOOKUP(A117,[1]MPL!$E$7:$K$2997,5,FALSE)</f>
        <v>93</v>
      </c>
      <c r="G117" s="190">
        <v>0.05</v>
      </c>
      <c r="H117" s="191">
        <f t="shared" si="2"/>
        <v>4.6500000000000004</v>
      </c>
      <c r="I117" s="192">
        <f t="shared" si="3"/>
        <v>88.35</v>
      </c>
    </row>
    <row r="118" spans="1:9" x14ac:dyDescent="0.3">
      <c r="A118" s="187" t="s">
        <v>56</v>
      </c>
      <c r="B118" s="187" t="s">
        <v>31</v>
      </c>
      <c r="C118" s="231">
        <v>180</v>
      </c>
      <c r="D118" s="187" t="s">
        <v>17</v>
      </c>
      <c r="E118" s="188">
        <f>VLOOKUP(A118,[1]MPL!$E$7:$K$2997,5,FALSE)</f>
        <v>93</v>
      </c>
      <c r="G118" s="190">
        <v>0.05</v>
      </c>
      <c r="H118" s="191">
        <f t="shared" si="2"/>
        <v>4.6500000000000004</v>
      </c>
      <c r="I118" s="192">
        <f t="shared" si="3"/>
        <v>88.35</v>
      </c>
    </row>
    <row r="119" spans="1:9" x14ac:dyDescent="0.3">
      <c r="A119" s="187" t="s">
        <v>56</v>
      </c>
      <c r="B119" s="187" t="s">
        <v>31</v>
      </c>
      <c r="C119" s="231">
        <v>180</v>
      </c>
      <c r="D119" s="187" t="s">
        <v>17</v>
      </c>
      <c r="E119" s="188">
        <f>VLOOKUP(A119,[1]MPL!$E$7:$K$2997,5,FALSE)</f>
        <v>93</v>
      </c>
      <c r="G119" s="190">
        <v>0.05</v>
      </c>
      <c r="H119" s="191">
        <f t="shared" si="2"/>
        <v>4.6500000000000004</v>
      </c>
      <c r="I119" s="192">
        <f t="shared" si="3"/>
        <v>88.35</v>
      </c>
    </row>
    <row r="120" spans="1:9" x14ac:dyDescent="0.3">
      <c r="A120" s="187" t="s">
        <v>56</v>
      </c>
      <c r="B120" s="187" t="s">
        <v>31</v>
      </c>
      <c r="C120" s="231">
        <v>180</v>
      </c>
      <c r="D120" s="187" t="s">
        <v>17</v>
      </c>
      <c r="E120" s="188">
        <f>VLOOKUP(A120,[1]MPL!$E$7:$K$2997,5,FALSE)</f>
        <v>93</v>
      </c>
      <c r="G120" s="190">
        <v>0.05</v>
      </c>
      <c r="H120" s="191">
        <f t="shared" si="2"/>
        <v>4.6500000000000004</v>
      </c>
      <c r="I120" s="192">
        <f t="shared" si="3"/>
        <v>88.35</v>
      </c>
    </row>
    <row r="121" spans="1:9" x14ac:dyDescent="0.3">
      <c r="A121" s="187" t="s">
        <v>56</v>
      </c>
      <c r="B121" s="187" t="s">
        <v>31</v>
      </c>
      <c r="C121" s="231">
        <v>180</v>
      </c>
      <c r="D121" s="187" t="s">
        <v>17</v>
      </c>
      <c r="E121" s="188">
        <f>VLOOKUP(A121,[1]MPL!$E$7:$K$2997,5,FALSE)</f>
        <v>93</v>
      </c>
      <c r="G121" s="190">
        <v>0.05</v>
      </c>
      <c r="H121" s="191">
        <f t="shared" si="2"/>
        <v>4.6500000000000004</v>
      </c>
      <c r="I121" s="192">
        <f t="shared" si="3"/>
        <v>88.35</v>
      </c>
    </row>
    <row r="122" spans="1:9" x14ac:dyDescent="0.3">
      <c r="A122" s="187" t="s">
        <v>56</v>
      </c>
      <c r="B122" s="187" t="s">
        <v>31</v>
      </c>
      <c r="C122" s="231">
        <v>180</v>
      </c>
      <c r="D122" s="187" t="s">
        <v>17</v>
      </c>
      <c r="E122" s="188">
        <f>VLOOKUP(A122,[1]MPL!$E$7:$K$2997,5,FALSE)</f>
        <v>93</v>
      </c>
      <c r="G122" s="190">
        <v>0.05</v>
      </c>
      <c r="H122" s="191">
        <f t="shared" si="2"/>
        <v>4.6500000000000004</v>
      </c>
      <c r="I122" s="192">
        <f t="shared" si="3"/>
        <v>88.35</v>
      </c>
    </row>
    <row r="123" spans="1:9" x14ac:dyDescent="0.3">
      <c r="A123" s="187" t="s">
        <v>56</v>
      </c>
      <c r="B123" s="187" t="s">
        <v>31</v>
      </c>
      <c r="C123" s="231">
        <v>180</v>
      </c>
      <c r="D123" s="187" t="s">
        <v>17</v>
      </c>
      <c r="E123" s="188">
        <f>VLOOKUP(A123,[1]MPL!$E$7:$K$2997,5,FALSE)</f>
        <v>93</v>
      </c>
      <c r="G123" s="190">
        <v>0.05</v>
      </c>
      <c r="H123" s="191">
        <f t="shared" si="2"/>
        <v>4.6500000000000004</v>
      </c>
      <c r="I123" s="192">
        <f t="shared" si="3"/>
        <v>88.35</v>
      </c>
    </row>
    <row r="124" spans="1:9" x14ac:dyDescent="0.3">
      <c r="A124" s="203" t="s">
        <v>56</v>
      </c>
      <c r="B124" s="203" t="s">
        <v>31</v>
      </c>
      <c r="C124" s="231">
        <v>180</v>
      </c>
      <c r="D124" s="203" t="s">
        <v>17</v>
      </c>
      <c r="E124" s="188">
        <f>VLOOKUP(A124,[1]MPL!$E$7:$K$2997,5,FALSE)</f>
        <v>93</v>
      </c>
      <c r="G124" s="190">
        <v>0.05</v>
      </c>
      <c r="H124" s="191">
        <f t="shared" si="2"/>
        <v>4.6500000000000004</v>
      </c>
      <c r="I124" s="192">
        <f t="shared" si="3"/>
        <v>88.35</v>
      </c>
    </row>
    <row r="125" spans="1:9" x14ac:dyDescent="0.3">
      <c r="A125" s="187" t="s">
        <v>57</v>
      </c>
      <c r="B125" s="187" t="s">
        <v>31</v>
      </c>
      <c r="C125" s="198">
        <v>265</v>
      </c>
      <c r="D125" s="187" t="s">
        <v>17</v>
      </c>
      <c r="E125" s="188">
        <f>VLOOKUP(A125,[1]MPL!$E$7:$K$2997,5,FALSE)</f>
        <v>92</v>
      </c>
      <c r="G125" s="190">
        <v>0.05</v>
      </c>
      <c r="H125" s="191">
        <f t="shared" ref="H125:H188" si="4">G125*E125</f>
        <v>4.6000000000000005</v>
      </c>
      <c r="I125" s="192">
        <f t="shared" ref="I125:I188" si="5">E125-H125</f>
        <v>87.4</v>
      </c>
    </row>
    <row r="126" spans="1:9" x14ac:dyDescent="0.3">
      <c r="A126" s="187" t="s">
        <v>57</v>
      </c>
      <c r="B126" s="187" t="s">
        <v>31</v>
      </c>
      <c r="C126" s="198">
        <v>265</v>
      </c>
      <c r="D126" s="187" t="s">
        <v>17</v>
      </c>
      <c r="E126" s="188">
        <f>VLOOKUP(A126,[1]MPL!$E$7:$K$2997,5,FALSE)</f>
        <v>92</v>
      </c>
      <c r="G126" s="190">
        <v>0.05</v>
      </c>
      <c r="H126" s="191">
        <f t="shared" si="4"/>
        <v>4.6000000000000005</v>
      </c>
      <c r="I126" s="192">
        <f t="shared" si="5"/>
        <v>87.4</v>
      </c>
    </row>
    <row r="127" spans="1:9" x14ac:dyDescent="0.3">
      <c r="A127" s="187" t="s">
        <v>57</v>
      </c>
      <c r="B127" s="187" t="s">
        <v>31</v>
      </c>
      <c r="C127" s="198">
        <v>265</v>
      </c>
      <c r="D127" s="187" t="s">
        <v>17</v>
      </c>
      <c r="E127" s="188">
        <f>VLOOKUP(A127,[1]MPL!$E$7:$K$2997,5,FALSE)</f>
        <v>92</v>
      </c>
      <c r="G127" s="190">
        <v>0.05</v>
      </c>
      <c r="H127" s="191">
        <f t="shared" si="4"/>
        <v>4.6000000000000005</v>
      </c>
      <c r="I127" s="192">
        <f t="shared" si="5"/>
        <v>87.4</v>
      </c>
    </row>
    <row r="128" spans="1:9" x14ac:dyDescent="0.3">
      <c r="A128" s="187" t="s">
        <v>57</v>
      </c>
      <c r="B128" s="187" t="s">
        <v>31</v>
      </c>
      <c r="C128" s="198">
        <v>265</v>
      </c>
      <c r="D128" s="187" t="s">
        <v>17</v>
      </c>
      <c r="E128" s="188">
        <f>VLOOKUP(A128,[1]MPL!$E$7:$K$2997,5,FALSE)</f>
        <v>92</v>
      </c>
      <c r="G128" s="190">
        <v>0.05</v>
      </c>
      <c r="H128" s="191">
        <f t="shared" si="4"/>
        <v>4.6000000000000005</v>
      </c>
      <c r="I128" s="192">
        <f t="shared" si="5"/>
        <v>87.4</v>
      </c>
    </row>
    <row r="129" spans="1:9" x14ac:dyDescent="0.3">
      <c r="A129" s="187" t="s">
        <v>57</v>
      </c>
      <c r="B129" s="187" t="s">
        <v>31</v>
      </c>
      <c r="C129" s="198">
        <v>265</v>
      </c>
      <c r="D129" s="187" t="s">
        <v>17</v>
      </c>
      <c r="E129" s="188">
        <f>VLOOKUP(A129,[1]MPL!$E$7:$K$2997,5,FALSE)</f>
        <v>92</v>
      </c>
      <c r="G129" s="190">
        <v>0.05</v>
      </c>
      <c r="H129" s="191">
        <f t="shared" si="4"/>
        <v>4.6000000000000005</v>
      </c>
      <c r="I129" s="192">
        <f t="shared" si="5"/>
        <v>87.4</v>
      </c>
    </row>
    <row r="130" spans="1:9" x14ac:dyDescent="0.3">
      <c r="A130" s="187" t="s">
        <v>57</v>
      </c>
      <c r="B130" s="187" t="s">
        <v>31</v>
      </c>
      <c r="C130" s="198">
        <v>265</v>
      </c>
      <c r="D130" s="187" t="s">
        <v>17</v>
      </c>
      <c r="E130" s="188">
        <f>VLOOKUP(A130,[1]MPL!$E$7:$K$2997,5,FALSE)</f>
        <v>92</v>
      </c>
      <c r="G130" s="190">
        <v>0.05</v>
      </c>
      <c r="H130" s="191">
        <f t="shared" si="4"/>
        <v>4.6000000000000005</v>
      </c>
      <c r="I130" s="192">
        <f t="shared" si="5"/>
        <v>87.4</v>
      </c>
    </row>
    <row r="131" spans="1:9" x14ac:dyDescent="0.3">
      <c r="A131" s="187" t="s">
        <v>57</v>
      </c>
      <c r="B131" s="187" t="s">
        <v>31</v>
      </c>
      <c r="C131" s="198">
        <v>265</v>
      </c>
      <c r="D131" s="187" t="s">
        <v>17</v>
      </c>
      <c r="E131" s="188">
        <f>VLOOKUP(A131,[1]MPL!$E$7:$K$2997,5,FALSE)</f>
        <v>92</v>
      </c>
      <c r="G131" s="190">
        <v>0.05</v>
      </c>
      <c r="H131" s="191">
        <f t="shared" si="4"/>
        <v>4.6000000000000005</v>
      </c>
      <c r="I131" s="192">
        <f t="shared" si="5"/>
        <v>87.4</v>
      </c>
    </row>
    <row r="132" spans="1:9" x14ac:dyDescent="0.3">
      <c r="A132" s="203" t="s">
        <v>57</v>
      </c>
      <c r="B132" s="203" t="s">
        <v>31</v>
      </c>
      <c r="C132" s="219">
        <v>265</v>
      </c>
      <c r="D132" s="203" t="s">
        <v>17</v>
      </c>
      <c r="E132" s="188">
        <f>VLOOKUP(A132,[1]MPL!$E$7:$K$2997,5,FALSE)</f>
        <v>92</v>
      </c>
      <c r="G132" s="190">
        <v>0.05</v>
      </c>
      <c r="H132" s="191">
        <f t="shared" si="4"/>
        <v>4.6000000000000005</v>
      </c>
      <c r="I132" s="192">
        <f t="shared" si="5"/>
        <v>87.4</v>
      </c>
    </row>
    <row r="133" spans="1:9" x14ac:dyDescent="0.3">
      <c r="A133" s="187" t="s">
        <v>58</v>
      </c>
      <c r="B133" s="187" t="s">
        <v>59</v>
      </c>
      <c r="C133" s="198">
        <v>22</v>
      </c>
      <c r="D133" s="187" t="s">
        <v>20</v>
      </c>
      <c r="E133" s="188">
        <f>VLOOKUP(A133,[1]MPL!$E$7:$K$2997,5,FALSE)</f>
        <v>1615</v>
      </c>
      <c r="G133" s="190">
        <v>0.05</v>
      </c>
      <c r="H133" s="191">
        <f t="shared" si="4"/>
        <v>80.75</v>
      </c>
      <c r="I133" s="192">
        <f t="shared" si="5"/>
        <v>1534.25</v>
      </c>
    </row>
    <row r="134" spans="1:9" x14ac:dyDescent="0.3">
      <c r="A134" s="187" t="s">
        <v>60</v>
      </c>
      <c r="B134" s="187" t="s">
        <v>59</v>
      </c>
      <c r="C134" s="198">
        <v>22</v>
      </c>
      <c r="D134" s="187" t="s">
        <v>20</v>
      </c>
      <c r="E134" s="188">
        <f>VLOOKUP(A134,[1]MPL!$E$7:$K$2997,5,FALSE)</f>
        <v>1615</v>
      </c>
      <c r="G134" s="190">
        <v>0.05</v>
      </c>
      <c r="H134" s="191">
        <f t="shared" si="4"/>
        <v>80.75</v>
      </c>
      <c r="I134" s="192">
        <f t="shared" si="5"/>
        <v>1534.25</v>
      </c>
    </row>
    <row r="135" spans="1:9" x14ac:dyDescent="0.3">
      <c r="A135" s="187" t="s">
        <v>61</v>
      </c>
      <c r="B135" s="187" t="s">
        <v>59</v>
      </c>
      <c r="C135" s="198">
        <v>22</v>
      </c>
      <c r="D135" s="187" t="s">
        <v>20</v>
      </c>
      <c r="E135" s="188">
        <f>VLOOKUP(A135,[1]MPL!$E$7:$K$2997,5,FALSE)</f>
        <v>2127</v>
      </c>
      <c r="G135" s="190">
        <v>0.05</v>
      </c>
      <c r="H135" s="191">
        <f t="shared" si="4"/>
        <v>106.35000000000001</v>
      </c>
      <c r="I135" s="192">
        <f t="shared" si="5"/>
        <v>2020.65</v>
      </c>
    </row>
    <row r="136" spans="1:9" x14ac:dyDescent="0.3">
      <c r="A136" s="187" t="s">
        <v>61</v>
      </c>
      <c r="B136" s="187" t="s">
        <v>59</v>
      </c>
      <c r="C136" s="198">
        <v>22</v>
      </c>
      <c r="D136" s="187" t="s">
        <v>20</v>
      </c>
      <c r="E136" s="188">
        <f>VLOOKUP(A136,[1]MPL!$E$7:$K$2997,5,FALSE)</f>
        <v>2127</v>
      </c>
      <c r="G136" s="190">
        <v>0.05</v>
      </c>
      <c r="H136" s="191">
        <f t="shared" si="4"/>
        <v>106.35000000000001</v>
      </c>
      <c r="I136" s="192">
        <f t="shared" si="5"/>
        <v>2020.65</v>
      </c>
    </row>
    <row r="137" spans="1:9" x14ac:dyDescent="0.3">
      <c r="A137" s="187" t="s">
        <v>61</v>
      </c>
      <c r="B137" s="187" t="s">
        <v>59</v>
      </c>
      <c r="C137" s="198">
        <v>22</v>
      </c>
      <c r="D137" s="187" t="s">
        <v>20</v>
      </c>
      <c r="E137" s="188">
        <f>VLOOKUP(A137,[1]MPL!$E$7:$K$2997,5,FALSE)</f>
        <v>2127</v>
      </c>
      <c r="G137" s="190">
        <v>0.05</v>
      </c>
      <c r="H137" s="191">
        <f t="shared" si="4"/>
        <v>106.35000000000001</v>
      </c>
      <c r="I137" s="192">
        <f t="shared" si="5"/>
        <v>2020.65</v>
      </c>
    </row>
    <row r="138" spans="1:9" x14ac:dyDescent="0.3">
      <c r="A138" s="187" t="s">
        <v>61</v>
      </c>
      <c r="B138" s="187" t="s">
        <v>59</v>
      </c>
      <c r="C138" s="198">
        <v>22</v>
      </c>
      <c r="D138" s="187" t="s">
        <v>20</v>
      </c>
      <c r="E138" s="188">
        <f>VLOOKUP(A138,[1]MPL!$E$7:$K$2997,5,FALSE)</f>
        <v>2127</v>
      </c>
      <c r="G138" s="190">
        <v>0.05</v>
      </c>
      <c r="H138" s="191">
        <f t="shared" si="4"/>
        <v>106.35000000000001</v>
      </c>
      <c r="I138" s="192">
        <f t="shared" si="5"/>
        <v>2020.65</v>
      </c>
    </row>
    <row r="139" spans="1:9" x14ac:dyDescent="0.3">
      <c r="A139" s="187" t="s">
        <v>61</v>
      </c>
      <c r="B139" s="187" t="s">
        <v>59</v>
      </c>
      <c r="C139" s="198">
        <v>22</v>
      </c>
      <c r="D139" s="187" t="s">
        <v>20</v>
      </c>
      <c r="E139" s="188">
        <f>VLOOKUP(A139,[1]MPL!$E$7:$K$2997,5,FALSE)</f>
        <v>2127</v>
      </c>
      <c r="G139" s="190">
        <v>0.05</v>
      </c>
      <c r="H139" s="191">
        <f t="shared" si="4"/>
        <v>106.35000000000001</v>
      </c>
      <c r="I139" s="192">
        <f t="shared" si="5"/>
        <v>2020.65</v>
      </c>
    </row>
    <row r="140" spans="1:9" x14ac:dyDescent="0.3">
      <c r="A140" s="187" t="s">
        <v>61</v>
      </c>
      <c r="B140" s="187" t="s">
        <v>59</v>
      </c>
      <c r="C140" s="198">
        <v>22</v>
      </c>
      <c r="D140" s="187" t="s">
        <v>20</v>
      </c>
      <c r="E140" s="188">
        <f>VLOOKUP(A140,[1]MPL!$E$7:$K$2997,5,FALSE)</f>
        <v>2127</v>
      </c>
      <c r="G140" s="190">
        <v>0.05</v>
      </c>
      <c r="H140" s="191">
        <f t="shared" si="4"/>
        <v>106.35000000000001</v>
      </c>
      <c r="I140" s="192">
        <f t="shared" si="5"/>
        <v>2020.65</v>
      </c>
    </row>
    <row r="141" spans="1:9" x14ac:dyDescent="0.3">
      <c r="A141" s="187" t="s">
        <v>61</v>
      </c>
      <c r="B141" s="187" t="s">
        <v>59</v>
      </c>
      <c r="C141" s="198">
        <v>22</v>
      </c>
      <c r="D141" s="187" t="s">
        <v>20</v>
      </c>
      <c r="E141" s="188">
        <f>VLOOKUP(A141,[1]MPL!$E$7:$K$2997,5,FALSE)</f>
        <v>2127</v>
      </c>
      <c r="G141" s="190">
        <v>0.05</v>
      </c>
      <c r="H141" s="191">
        <f t="shared" si="4"/>
        <v>106.35000000000001</v>
      </c>
      <c r="I141" s="192">
        <f t="shared" si="5"/>
        <v>2020.65</v>
      </c>
    </row>
    <row r="142" spans="1:9" x14ac:dyDescent="0.3">
      <c r="A142" s="187" t="s">
        <v>61</v>
      </c>
      <c r="B142" s="187" t="s">
        <v>59</v>
      </c>
      <c r="C142" s="198">
        <v>22</v>
      </c>
      <c r="D142" s="187" t="s">
        <v>20</v>
      </c>
      <c r="E142" s="188">
        <f>VLOOKUP(A142,[1]MPL!$E$7:$K$2997,5,FALSE)</f>
        <v>2127</v>
      </c>
      <c r="G142" s="190">
        <v>0.05</v>
      </c>
      <c r="H142" s="191">
        <f t="shared" si="4"/>
        <v>106.35000000000001</v>
      </c>
      <c r="I142" s="192">
        <f t="shared" si="5"/>
        <v>2020.65</v>
      </c>
    </row>
    <row r="143" spans="1:9" x14ac:dyDescent="0.3">
      <c r="A143" s="187" t="s">
        <v>61</v>
      </c>
      <c r="B143" s="187" t="s">
        <v>59</v>
      </c>
      <c r="C143" s="198">
        <v>22</v>
      </c>
      <c r="D143" s="187" t="s">
        <v>20</v>
      </c>
      <c r="E143" s="188">
        <f>VLOOKUP(A143,[1]MPL!$E$7:$K$2997,5,FALSE)</f>
        <v>2127</v>
      </c>
      <c r="G143" s="190">
        <v>0.05</v>
      </c>
      <c r="H143" s="191">
        <f t="shared" si="4"/>
        <v>106.35000000000001</v>
      </c>
      <c r="I143" s="192">
        <f t="shared" si="5"/>
        <v>2020.65</v>
      </c>
    </row>
    <row r="144" spans="1:9" x14ac:dyDescent="0.3">
      <c r="A144" s="187" t="s">
        <v>62</v>
      </c>
      <c r="B144" s="187" t="s">
        <v>59</v>
      </c>
      <c r="D144" s="187" t="s">
        <v>20</v>
      </c>
      <c r="E144" s="188">
        <f>VLOOKUP(A144,[1]MPL!$E$7:$K$2997,5,FALSE)</f>
        <v>2244</v>
      </c>
      <c r="G144" s="190">
        <v>0.05</v>
      </c>
      <c r="H144" s="191">
        <f t="shared" si="4"/>
        <v>112.2</v>
      </c>
      <c r="I144" s="192">
        <f t="shared" si="5"/>
        <v>2131.8000000000002</v>
      </c>
    </row>
    <row r="145" spans="1:9" x14ac:dyDescent="0.3">
      <c r="A145" s="187" t="s">
        <v>62</v>
      </c>
      <c r="B145" s="187" t="s">
        <v>59</v>
      </c>
      <c r="D145" s="187" t="s">
        <v>20</v>
      </c>
      <c r="E145" s="188">
        <f>VLOOKUP(A145,[1]MPL!$E$7:$K$2997,5,FALSE)</f>
        <v>2244</v>
      </c>
      <c r="G145" s="190">
        <v>0.05</v>
      </c>
      <c r="H145" s="191">
        <f t="shared" si="4"/>
        <v>112.2</v>
      </c>
      <c r="I145" s="192">
        <f t="shared" si="5"/>
        <v>2131.8000000000002</v>
      </c>
    </row>
    <row r="146" spans="1:9" x14ac:dyDescent="0.3">
      <c r="A146" s="187" t="s">
        <v>62</v>
      </c>
      <c r="B146" s="187" t="s">
        <v>59</v>
      </c>
      <c r="D146" s="187" t="s">
        <v>20</v>
      </c>
      <c r="E146" s="188">
        <f>VLOOKUP(A146,[1]MPL!$E$7:$K$2997,5,FALSE)</f>
        <v>2244</v>
      </c>
      <c r="G146" s="190">
        <v>0.05</v>
      </c>
      <c r="H146" s="191">
        <f t="shared" si="4"/>
        <v>112.2</v>
      </c>
      <c r="I146" s="192">
        <f t="shared" si="5"/>
        <v>2131.8000000000002</v>
      </c>
    </row>
    <row r="147" spans="1:9" x14ac:dyDescent="0.3">
      <c r="A147" s="187" t="s">
        <v>62</v>
      </c>
      <c r="B147" s="187" t="s">
        <v>59</v>
      </c>
      <c r="D147" s="187" t="s">
        <v>20</v>
      </c>
      <c r="E147" s="188">
        <f>VLOOKUP(A147,[1]MPL!$E$7:$K$2997,5,FALSE)</f>
        <v>2244</v>
      </c>
      <c r="G147" s="190">
        <v>0.05</v>
      </c>
      <c r="H147" s="191">
        <f t="shared" si="4"/>
        <v>112.2</v>
      </c>
      <c r="I147" s="192">
        <f t="shared" si="5"/>
        <v>2131.8000000000002</v>
      </c>
    </row>
    <row r="148" spans="1:9" x14ac:dyDescent="0.3">
      <c r="A148" s="187" t="s">
        <v>62</v>
      </c>
      <c r="B148" s="187" t="s">
        <v>59</v>
      </c>
      <c r="D148" s="187" t="s">
        <v>20</v>
      </c>
      <c r="E148" s="188">
        <f>VLOOKUP(A148,[1]MPL!$E$7:$K$2997,5,FALSE)</f>
        <v>2244</v>
      </c>
      <c r="G148" s="190">
        <v>0.05</v>
      </c>
      <c r="H148" s="191">
        <f t="shared" si="4"/>
        <v>112.2</v>
      </c>
      <c r="I148" s="192">
        <f t="shared" si="5"/>
        <v>2131.8000000000002</v>
      </c>
    </row>
    <row r="149" spans="1:9" x14ac:dyDescent="0.3">
      <c r="A149" s="187" t="s">
        <v>62</v>
      </c>
      <c r="B149" s="187" t="s">
        <v>59</v>
      </c>
      <c r="D149" s="187" t="s">
        <v>20</v>
      </c>
      <c r="E149" s="188">
        <f>VLOOKUP(A149,[1]MPL!$E$7:$K$2997,5,FALSE)</f>
        <v>2244</v>
      </c>
      <c r="G149" s="190">
        <v>0.05</v>
      </c>
      <c r="H149" s="191">
        <f t="shared" si="4"/>
        <v>112.2</v>
      </c>
      <c r="I149" s="192">
        <f t="shared" si="5"/>
        <v>2131.8000000000002</v>
      </c>
    </row>
    <row r="150" spans="1:9" x14ac:dyDescent="0.3">
      <c r="A150" s="187" t="s">
        <v>62</v>
      </c>
      <c r="B150" s="187" t="s">
        <v>59</v>
      </c>
      <c r="D150" s="187" t="s">
        <v>20</v>
      </c>
      <c r="E150" s="188">
        <f>VLOOKUP(A150,[1]MPL!$E$7:$K$2997,5,FALSE)</f>
        <v>2244</v>
      </c>
      <c r="G150" s="190">
        <v>0.05</v>
      </c>
      <c r="H150" s="191">
        <f t="shared" si="4"/>
        <v>112.2</v>
      </c>
      <c r="I150" s="192">
        <f t="shared" si="5"/>
        <v>2131.8000000000002</v>
      </c>
    </row>
    <row r="151" spans="1:9" x14ac:dyDescent="0.3">
      <c r="A151" s="187" t="s">
        <v>62</v>
      </c>
      <c r="B151" s="187" t="s">
        <v>59</v>
      </c>
      <c r="D151" s="187" t="s">
        <v>20</v>
      </c>
      <c r="E151" s="188">
        <f>VLOOKUP(A151,[1]MPL!$E$7:$K$2997,5,FALSE)</f>
        <v>2244</v>
      </c>
      <c r="G151" s="190">
        <v>0.05</v>
      </c>
      <c r="H151" s="191">
        <f t="shared" si="4"/>
        <v>112.2</v>
      </c>
      <c r="I151" s="192">
        <f t="shared" si="5"/>
        <v>2131.8000000000002</v>
      </c>
    </row>
    <row r="152" spans="1:9" x14ac:dyDescent="0.3">
      <c r="A152" s="187" t="s">
        <v>62</v>
      </c>
      <c r="B152" s="187" t="s">
        <v>59</v>
      </c>
      <c r="D152" s="187" t="s">
        <v>20</v>
      </c>
      <c r="E152" s="188">
        <f>VLOOKUP(A152,[1]MPL!$E$7:$K$2997,5,FALSE)</f>
        <v>2244</v>
      </c>
      <c r="G152" s="190">
        <v>0.05</v>
      </c>
      <c r="H152" s="191">
        <f t="shared" si="4"/>
        <v>112.2</v>
      </c>
      <c r="I152" s="192">
        <f t="shared" si="5"/>
        <v>2131.8000000000002</v>
      </c>
    </row>
    <row r="153" spans="1:9" x14ac:dyDescent="0.3">
      <c r="A153" s="187" t="s">
        <v>63</v>
      </c>
      <c r="B153" s="187" t="s">
        <v>59</v>
      </c>
      <c r="C153" s="189">
        <v>25</v>
      </c>
      <c r="D153" s="187" t="s">
        <v>20</v>
      </c>
      <c r="E153" s="188">
        <f>VLOOKUP(A153,[1]MPL!$E$7:$K$2997,5,FALSE)</f>
        <v>2117</v>
      </c>
      <c r="G153" s="190">
        <v>0.05</v>
      </c>
      <c r="H153" s="191">
        <f t="shared" si="4"/>
        <v>105.85000000000001</v>
      </c>
      <c r="I153" s="192">
        <f t="shared" si="5"/>
        <v>2011.15</v>
      </c>
    </row>
    <row r="154" spans="1:9" x14ac:dyDescent="0.3">
      <c r="A154" s="187" t="s">
        <v>63</v>
      </c>
      <c r="B154" s="187" t="s">
        <v>59</v>
      </c>
      <c r="C154" s="189">
        <v>25</v>
      </c>
      <c r="D154" s="187" t="s">
        <v>20</v>
      </c>
      <c r="E154" s="188">
        <f>VLOOKUP(A154,[1]MPL!$E$7:$K$2997,5,FALSE)</f>
        <v>2117</v>
      </c>
      <c r="G154" s="190">
        <v>0.05</v>
      </c>
      <c r="H154" s="191">
        <f t="shared" si="4"/>
        <v>105.85000000000001</v>
      </c>
      <c r="I154" s="192">
        <f t="shared" si="5"/>
        <v>2011.15</v>
      </c>
    </row>
    <row r="155" spans="1:9" x14ac:dyDescent="0.3">
      <c r="A155" s="187" t="s">
        <v>63</v>
      </c>
      <c r="B155" s="187" t="s">
        <v>59</v>
      </c>
      <c r="C155" s="189">
        <v>25</v>
      </c>
      <c r="D155" s="187" t="s">
        <v>20</v>
      </c>
      <c r="E155" s="188">
        <f>VLOOKUP(A155,[1]MPL!$E$7:$K$2997,5,FALSE)</f>
        <v>2117</v>
      </c>
      <c r="G155" s="190">
        <v>0.05</v>
      </c>
      <c r="H155" s="191">
        <f t="shared" si="4"/>
        <v>105.85000000000001</v>
      </c>
      <c r="I155" s="192">
        <f t="shared" si="5"/>
        <v>2011.15</v>
      </c>
    </row>
    <row r="156" spans="1:9" x14ac:dyDescent="0.3">
      <c r="A156" s="187" t="s">
        <v>63</v>
      </c>
      <c r="B156" s="187" t="s">
        <v>59</v>
      </c>
      <c r="C156" s="189">
        <v>25</v>
      </c>
      <c r="D156" s="187" t="s">
        <v>20</v>
      </c>
      <c r="E156" s="188">
        <f>VLOOKUP(A156,[1]MPL!$E$7:$K$2997,5,FALSE)</f>
        <v>2117</v>
      </c>
      <c r="G156" s="190">
        <v>0.05</v>
      </c>
      <c r="H156" s="191">
        <f t="shared" si="4"/>
        <v>105.85000000000001</v>
      </c>
      <c r="I156" s="192">
        <f t="shared" si="5"/>
        <v>2011.15</v>
      </c>
    </row>
    <row r="157" spans="1:9" x14ac:dyDescent="0.3">
      <c r="A157" s="187" t="s">
        <v>63</v>
      </c>
      <c r="B157" s="187" t="s">
        <v>59</v>
      </c>
      <c r="C157" s="189">
        <v>25</v>
      </c>
      <c r="D157" s="187" t="s">
        <v>20</v>
      </c>
      <c r="E157" s="188">
        <f>VLOOKUP(A157,[1]MPL!$E$7:$K$2997,5,FALSE)</f>
        <v>2117</v>
      </c>
      <c r="G157" s="190">
        <v>0.05</v>
      </c>
      <c r="H157" s="191">
        <f t="shared" si="4"/>
        <v>105.85000000000001</v>
      </c>
      <c r="I157" s="192">
        <f t="shared" si="5"/>
        <v>2011.15</v>
      </c>
    </row>
    <row r="158" spans="1:9" x14ac:dyDescent="0.3">
      <c r="A158" s="187" t="s">
        <v>63</v>
      </c>
      <c r="B158" s="187" t="s">
        <v>59</v>
      </c>
      <c r="C158" s="189">
        <v>25</v>
      </c>
      <c r="D158" s="187" t="s">
        <v>20</v>
      </c>
      <c r="E158" s="188">
        <f>VLOOKUP(A158,[1]MPL!$E$7:$K$2997,5,FALSE)</f>
        <v>2117</v>
      </c>
      <c r="G158" s="190">
        <v>0.05</v>
      </c>
      <c r="H158" s="191">
        <f t="shared" si="4"/>
        <v>105.85000000000001</v>
      </c>
      <c r="I158" s="192">
        <f t="shared" si="5"/>
        <v>2011.15</v>
      </c>
    </row>
    <row r="159" spans="1:9" x14ac:dyDescent="0.3">
      <c r="A159" s="187" t="s">
        <v>63</v>
      </c>
      <c r="B159" s="187" t="s">
        <v>59</v>
      </c>
      <c r="C159" s="189">
        <v>25</v>
      </c>
      <c r="D159" s="187" t="s">
        <v>20</v>
      </c>
      <c r="E159" s="188">
        <f>VLOOKUP(A159,[1]MPL!$E$7:$K$2997,5,FALSE)</f>
        <v>2117</v>
      </c>
      <c r="G159" s="190">
        <v>0.05</v>
      </c>
      <c r="H159" s="191">
        <f t="shared" si="4"/>
        <v>105.85000000000001</v>
      </c>
      <c r="I159" s="192">
        <f t="shared" si="5"/>
        <v>2011.15</v>
      </c>
    </row>
    <row r="160" spans="1:9" x14ac:dyDescent="0.3">
      <c r="A160" s="187" t="s">
        <v>64</v>
      </c>
      <c r="B160" s="187" t="s">
        <v>59</v>
      </c>
      <c r="C160" s="198">
        <v>22</v>
      </c>
      <c r="D160" s="187" t="s">
        <v>20</v>
      </c>
      <c r="E160" s="188">
        <f>VLOOKUP(A160,[1]MPL!$E$7:$K$2997,5,FALSE)</f>
        <v>2831</v>
      </c>
      <c r="G160" s="190">
        <v>0.05</v>
      </c>
      <c r="H160" s="191">
        <f t="shared" si="4"/>
        <v>141.55000000000001</v>
      </c>
      <c r="I160" s="192">
        <f t="shared" si="5"/>
        <v>2689.45</v>
      </c>
    </row>
    <row r="161" spans="1:9" x14ac:dyDescent="0.3">
      <c r="A161" s="187" t="s">
        <v>64</v>
      </c>
      <c r="B161" s="187" t="s">
        <v>59</v>
      </c>
      <c r="C161" s="198">
        <v>22</v>
      </c>
      <c r="D161" s="187" t="s">
        <v>20</v>
      </c>
      <c r="E161" s="188">
        <f>VLOOKUP(A161,[1]MPL!$E$7:$K$2997,5,FALSE)</f>
        <v>2831</v>
      </c>
      <c r="G161" s="190">
        <v>0.05</v>
      </c>
      <c r="H161" s="191">
        <f t="shared" si="4"/>
        <v>141.55000000000001</v>
      </c>
      <c r="I161" s="192">
        <f t="shared" si="5"/>
        <v>2689.45</v>
      </c>
    </row>
    <row r="162" spans="1:9" x14ac:dyDescent="0.3">
      <c r="A162" s="187" t="s">
        <v>64</v>
      </c>
      <c r="B162" s="187" t="s">
        <v>59</v>
      </c>
      <c r="C162" s="198">
        <v>22</v>
      </c>
      <c r="D162" s="187" t="s">
        <v>20</v>
      </c>
      <c r="E162" s="188">
        <f>VLOOKUP(A162,[1]MPL!$E$7:$K$2997,5,FALSE)</f>
        <v>2831</v>
      </c>
      <c r="G162" s="190">
        <v>0.05</v>
      </c>
      <c r="H162" s="191">
        <f t="shared" si="4"/>
        <v>141.55000000000001</v>
      </c>
      <c r="I162" s="192">
        <f t="shared" si="5"/>
        <v>2689.45</v>
      </c>
    </row>
    <row r="163" spans="1:9" x14ac:dyDescent="0.3">
      <c r="A163" s="187" t="s">
        <v>64</v>
      </c>
      <c r="B163" s="187" t="s">
        <v>59</v>
      </c>
      <c r="C163" s="198">
        <v>22</v>
      </c>
      <c r="D163" s="187" t="s">
        <v>20</v>
      </c>
      <c r="E163" s="188">
        <f>VLOOKUP(A163,[1]MPL!$E$7:$K$2997,5,FALSE)</f>
        <v>2831</v>
      </c>
      <c r="G163" s="190">
        <v>0.05</v>
      </c>
      <c r="H163" s="191">
        <f t="shared" si="4"/>
        <v>141.55000000000001</v>
      </c>
      <c r="I163" s="192">
        <f t="shared" si="5"/>
        <v>2689.45</v>
      </c>
    </row>
    <row r="164" spans="1:9" x14ac:dyDescent="0.3">
      <c r="A164" s="187" t="s">
        <v>64</v>
      </c>
      <c r="B164" s="187" t="s">
        <v>59</v>
      </c>
      <c r="C164" s="198">
        <v>22</v>
      </c>
      <c r="D164" s="187" t="s">
        <v>20</v>
      </c>
      <c r="E164" s="188">
        <f>VLOOKUP(A164,[1]MPL!$E$7:$K$2997,5,FALSE)</f>
        <v>2831</v>
      </c>
      <c r="G164" s="190">
        <v>0.05</v>
      </c>
      <c r="H164" s="191">
        <f t="shared" si="4"/>
        <v>141.55000000000001</v>
      </c>
      <c r="I164" s="192">
        <f t="shared" si="5"/>
        <v>2689.45</v>
      </c>
    </row>
    <row r="165" spans="1:9" x14ac:dyDescent="0.3">
      <c r="A165" s="187" t="s">
        <v>64</v>
      </c>
      <c r="B165" s="187" t="s">
        <v>59</v>
      </c>
      <c r="C165" s="198">
        <v>22</v>
      </c>
      <c r="D165" s="187" t="s">
        <v>20</v>
      </c>
      <c r="E165" s="188">
        <f>VLOOKUP(A165,[1]MPL!$E$7:$K$2997,5,FALSE)</f>
        <v>2831</v>
      </c>
      <c r="G165" s="190">
        <v>0.05</v>
      </c>
      <c r="H165" s="191">
        <f t="shared" si="4"/>
        <v>141.55000000000001</v>
      </c>
      <c r="I165" s="192">
        <f t="shared" si="5"/>
        <v>2689.45</v>
      </c>
    </row>
    <row r="166" spans="1:9" x14ac:dyDescent="0.3">
      <c r="A166" s="187" t="s">
        <v>64</v>
      </c>
      <c r="B166" s="187" t="s">
        <v>59</v>
      </c>
      <c r="C166" s="198">
        <v>22</v>
      </c>
      <c r="D166" s="187" t="s">
        <v>20</v>
      </c>
      <c r="E166" s="188">
        <f>VLOOKUP(A166,[1]MPL!$E$7:$K$2997,5,FALSE)</f>
        <v>2831</v>
      </c>
      <c r="G166" s="190">
        <v>0.05</v>
      </c>
      <c r="H166" s="191">
        <f t="shared" si="4"/>
        <v>141.55000000000001</v>
      </c>
      <c r="I166" s="192">
        <f t="shared" si="5"/>
        <v>2689.45</v>
      </c>
    </row>
    <row r="167" spans="1:9" x14ac:dyDescent="0.3">
      <c r="A167" s="187" t="s">
        <v>64</v>
      </c>
      <c r="B167" s="187" t="s">
        <v>59</v>
      </c>
      <c r="C167" s="198">
        <v>22</v>
      </c>
      <c r="D167" s="187" t="s">
        <v>20</v>
      </c>
      <c r="E167" s="188">
        <f>VLOOKUP(A167,[1]MPL!$E$7:$K$2997,5,FALSE)</f>
        <v>2831</v>
      </c>
      <c r="G167" s="190">
        <v>0.05</v>
      </c>
      <c r="H167" s="191">
        <f t="shared" si="4"/>
        <v>141.55000000000001</v>
      </c>
      <c r="I167" s="192">
        <f t="shared" si="5"/>
        <v>2689.45</v>
      </c>
    </row>
    <row r="168" spans="1:9" x14ac:dyDescent="0.3">
      <c r="A168" s="187" t="s">
        <v>64</v>
      </c>
      <c r="B168" s="187" t="s">
        <v>59</v>
      </c>
      <c r="C168" s="198">
        <v>22</v>
      </c>
      <c r="D168" s="187" t="s">
        <v>20</v>
      </c>
      <c r="E168" s="188">
        <f>VLOOKUP(A168,[1]MPL!$E$7:$K$2997,5,FALSE)</f>
        <v>2831</v>
      </c>
      <c r="G168" s="190">
        <v>0.05</v>
      </c>
      <c r="H168" s="191">
        <f t="shared" si="4"/>
        <v>141.55000000000001</v>
      </c>
      <c r="I168" s="192">
        <f t="shared" si="5"/>
        <v>2689.45</v>
      </c>
    </row>
    <row r="169" spans="1:9" x14ac:dyDescent="0.3">
      <c r="A169" s="187" t="s">
        <v>65</v>
      </c>
      <c r="B169" s="187" t="s">
        <v>59</v>
      </c>
      <c r="D169" s="187" t="s">
        <v>20</v>
      </c>
      <c r="E169" s="188">
        <f>VLOOKUP(A169,[1]MPL!$E$7:$K$2997,5,FALSE)</f>
        <v>2953</v>
      </c>
      <c r="G169" s="190">
        <v>0.05</v>
      </c>
      <c r="H169" s="191">
        <f t="shared" si="4"/>
        <v>147.65</v>
      </c>
      <c r="I169" s="192">
        <f t="shared" si="5"/>
        <v>2805.35</v>
      </c>
    </row>
    <row r="170" spans="1:9" x14ac:dyDescent="0.3">
      <c r="A170" s="187" t="s">
        <v>65</v>
      </c>
      <c r="B170" s="187" t="s">
        <v>59</v>
      </c>
      <c r="D170" s="187" t="s">
        <v>20</v>
      </c>
      <c r="E170" s="188">
        <f>VLOOKUP(A170,[1]MPL!$E$7:$K$2997,5,FALSE)</f>
        <v>2953</v>
      </c>
      <c r="G170" s="190">
        <v>0.05</v>
      </c>
      <c r="H170" s="191">
        <f t="shared" si="4"/>
        <v>147.65</v>
      </c>
      <c r="I170" s="192">
        <f t="shared" si="5"/>
        <v>2805.35</v>
      </c>
    </row>
    <row r="171" spans="1:9" x14ac:dyDescent="0.3">
      <c r="A171" s="187" t="s">
        <v>65</v>
      </c>
      <c r="B171" s="187" t="s">
        <v>59</v>
      </c>
      <c r="D171" s="187" t="s">
        <v>20</v>
      </c>
      <c r="E171" s="188">
        <f>VLOOKUP(A171,[1]MPL!$E$7:$K$2997,5,FALSE)</f>
        <v>2953</v>
      </c>
      <c r="G171" s="190">
        <v>0.05</v>
      </c>
      <c r="H171" s="191">
        <f t="shared" si="4"/>
        <v>147.65</v>
      </c>
      <c r="I171" s="192">
        <f t="shared" si="5"/>
        <v>2805.35</v>
      </c>
    </row>
    <row r="172" spans="1:9" x14ac:dyDescent="0.3">
      <c r="A172" s="187" t="s">
        <v>65</v>
      </c>
      <c r="B172" s="187" t="s">
        <v>59</v>
      </c>
      <c r="D172" s="187" t="s">
        <v>20</v>
      </c>
      <c r="E172" s="188">
        <f>VLOOKUP(A172,[1]MPL!$E$7:$K$2997,5,FALSE)</f>
        <v>2953</v>
      </c>
      <c r="G172" s="190">
        <v>0.05</v>
      </c>
      <c r="H172" s="191">
        <f t="shared" si="4"/>
        <v>147.65</v>
      </c>
      <c r="I172" s="192">
        <f t="shared" si="5"/>
        <v>2805.35</v>
      </c>
    </row>
    <row r="173" spans="1:9" x14ac:dyDescent="0.3">
      <c r="A173" s="187" t="s">
        <v>65</v>
      </c>
      <c r="B173" s="187" t="s">
        <v>59</v>
      </c>
      <c r="D173" s="187" t="s">
        <v>20</v>
      </c>
      <c r="E173" s="188">
        <f>VLOOKUP(A173,[1]MPL!$E$7:$K$2997,5,FALSE)</f>
        <v>2953</v>
      </c>
      <c r="G173" s="190">
        <v>0.05</v>
      </c>
      <c r="H173" s="191">
        <f t="shared" si="4"/>
        <v>147.65</v>
      </c>
      <c r="I173" s="192">
        <f t="shared" si="5"/>
        <v>2805.35</v>
      </c>
    </row>
    <row r="174" spans="1:9" x14ac:dyDescent="0.3">
      <c r="A174" s="187" t="s">
        <v>65</v>
      </c>
      <c r="B174" s="187" t="s">
        <v>59</v>
      </c>
      <c r="D174" s="187" t="s">
        <v>20</v>
      </c>
      <c r="E174" s="188">
        <f>VLOOKUP(A174,[1]MPL!$E$7:$K$2997,5,FALSE)</f>
        <v>2953</v>
      </c>
      <c r="G174" s="190">
        <v>0.05</v>
      </c>
      <c r="H174" s="191">
        <f t="shared" si="4"/>
        <v>147.65</v>
      </c>
      <c r="I174" s="192">
        <f t="shared" si="5"/>
        <v>2805.35</v>
      </c>
    </row>
    <row r="175" spans="1:9" x14ac:dyDescent="0.3">
      <c r="A175" s="187" t="s">
        <v>65</v>
      </c>
      <c r="B175" s="187" t="s">
        <v>59</v>
      </c>
      <c r="D175" s="187" t="s">
        <v>20</v>
      </c>
      <c r="E175" s="188">
        <f>VLOOKUP(A175,[1]MPL!$E$7:$K$2997,5,FALSE)</f>
        <v>2953</v>
      </c>
      <c r="G175" s="190">
        <v>0.05</v>
      </c>
      <c r="H175" s="191">
        <f t="shared" si="4"/>
        <v>147.65</v>
      </c>
      <c r="I175" s="192">
        <f t="shared" si="5"/>
        <v>2805.35</v>
      </c>
    </row>
    <row r="176" spans="1:9" x14ac:dyDescent="0.3">
      <c r="A176" s="187" t="s">
        <v>65</v>
      </c>
      <c r="B176" s="187" t="s">
        <v>59</v>
      </c>
      <c r="D176" s="187" t="s">
        <v>20</v>
      </c>
      <c r="E176" s="188">
        <f>VLOOKUP(A176,[1]MPL!$E$7:$K$2997,5,FALSE)</f>
        <v>2953</v>
      </c>
      <c r="G176" s="190">
        <v>0.05</v>
      </c>
      <c r="H176" s="191">
        <f t="shared" si="4"/>
        <v>147.65</v>
      </c>
      <c r="I176" s="192">
        <f t="shared" si="5"/>
        <v>2805.35</v>
      </c>
    </row>
    <row r="177" spans="1:9" x14ac:dyDescent="0.3">
      <c r="A177" s="187" t="s">
        <v>65</v>
      </c>
      <c r="B177" s="187" t="s">
        <v>59</v>
      </c>
      <c r="D177" s="187" t="s">
        <v>20</v>
      </c>
      <c r="E177" s="188">
        <f>VLOOKUP(A177,[1]MPL!$E$7:$K$2997,5,FALSE)</f>
        <v>2953</v>
      </c>
      <c r="G177" s="190">
        <v>0.05</v>
      </c>
      <c r="H177" s="191">
        <f t="shared" si="4"/>
        <v>147.65</v>
      </c>
      <c r="I177" s="192">
        <f t="shared" si="5"/>
        <v>2805.35</v>
      </c>
    </row>
    <row r="178" spans="1:9" x14ac:dyDescent="0.3">
      <c r="A178" s="187" t="s">
        <v>66</v>
      </c>
      <c r="B178" s="187" t="s">
        <v>59</v>
      </c>
      <c r="C178" s="189">
        <v>25</v>
      </c>
      <c r="D178" s="187" t="s">
        <v>20</v>
      </c>
      <c r="E178" s="188">
        <f>VLOOKUP(A178,[1]MPL!$E$7:$K$2997,5,FALSE)</f>
        <v>2815</v>
      </c>
      <c r="G178" s="190">
        <v>0.05</v>
      </c>
      <c r="H178" s="191">
        <f t="shared" si="4"/>
        <v>140.75</v>
      </c>
      <c r="I178" s="192">
        <f t="shared" si="5"/>
        <v>2674.25</v>
      </c>
    </row>
    <row r="179" spans="1:9" x14ac:dyDescent="0.3">
      <c r="A179" s="187" t="s">
        <v>66</v>
      </c>
      <c r="B179" s="187" t="s">
        <v>59</v>
      </c>
      <c r="C179" s="189">
        <v>25</v>
      </c>
      <c r="D179" s="187" t="s">
        <v>20</v>
      </c>
      <c r="E179" s="188">
        <f>VLOOKUP(A179,[1]MPL!$E$7:$K$2997,5,FALSE)</f>
        <v>2815</v>
      </c>
      <c r="G179" s="190">
        <v>0.05</v>
      </c>
      <c r="H179" s="191">
        <f t="shared" si="4"/>
        <v>140.75</v>
      </c>
      <c r="I179" s="192">
        <f t="shared" si="5"/>
        <v>2674.25</v>
      </c>
    </row>
    <row r="180" spans="1:9" x14ac:dyDescent="0.3">
      <c r="A180" s="187" t="s">
        <v>66</v>
      </c>
      <c r="B180" s="187" t="s">
        <v>59</v>
      </c>
      <c r="C180" s="189">
        <v>25</v>
      </c>
      <c r="D180" s="187" t="s">
        <v>20</v>
      </c>
      <c r="E180" s="188">
        <f>VLOOKUP(A180,[1]MPL!$E$7:$K$2997,5,FALSE)</f>
        <v>2815</v>
      </c>
      <c r="G180" s="190">
        <v>0.05</v>
      </c>
      <c r="H180" s="191">
        <f t="shared" si="4"/>
        <v>140.75</v>
      </c>
      <c r="I180" s="192">
        <f t="shared" si="5"/>
        <v>2674.25</v>
      </c>
    </row>
    <row r="181" spans="1:9" x14ac:dyDescent="0.3">
      <c r="A181" s="187" t="s">
        <v>66</v>
      </c>
      <c r="B181" s="187" t="s">
        <v>59</v>
      </c>
      <c r="C181" s="189">
        <v>25</v>
      </c>
      <c r="D181" s="187" t="s">
        <v>20</v>
      </c>
      <c r="E181" s="188">
        <f>VLOOKUP(A181,[1]MPL!$E$7:$K$2997,5,FALSE)</f>
        <v>2815</v>
      </c>
      <c r="G181" s="190">
        <v>0.05</v>
      </c>
      <c r="H181" s="191">
        <f t="shared" si="4"/>
        <v>140.75</v>
      </c>
      <c r="I181" s="192">
        <f t="shared" si="5"/>
        <v>2674.25</v>
      </c>
    </row>
    <row r="182" spans="1:9" x14ac:dyDescent="0.3">
      <c r="A182" s="187" t="s">
        <v>66</v>
      </c>
      <c r="B182" s="187" t="s">
        <v>59</v>
      </c>
      <c r="C182" s="189">
        <v>25</v>
      </c>
      <c r="D182" s="187" t="s">
        <v>20</v>
      </c>
      <c r="E182" s="188">
        <f>VLOOKUP(A182,[1]MPL!$E$7:$K$2997,5,FALSE)</f>
        <v>2815</v>
      </c>
      <c r="G182" s="190">
        <v>0.05</v>
      </c>
      <c r="H182" s="191">
        <f t="shared" si="4"/>
        <v>140.75</v>
      </c>
      <c r="I182" s="192">
        <f t="shared" si="5"/>
        <v>2674.25</v>
      </c>
    </row>
    <row r="183" spans="1:9" x14ac:dyDescent="0.3">
      <c r="A183" s="187" t="s">
        <v>66</v>
      </c>
      <c r="B183" s="187" t="s">
        <v>59</v>
      </c>
      <c r="C183" s="189">
        <v>25</v>
      </c>
      <c r="D183" s="187" t="s">
        <v>20</v>
      </c>
      <c r="E183" s="188">
        <f>VLOOKUP(A183,[1]MPL!$E$7:$K$2997,5,FALSE)</f>
        <v>2815</v>
      </c>
      <c r="G183" s="190">
        <v>0.05</v>
      </c>
      <c r="H183" s="191">
        <f t="shared" si="4"/>
        <v>140.75</v>
      </c>
      <c r="I183" s="192">
        <f t="shared" si="5"/>
        <v>2674.25</v>
      </c>
    </row>
    <row r="184" spans="1:9" x14ac:dyDescent="0.3">
      <c r="A184" s="187" t="s">
        <v>67</v>
      </c>
      <c r="B184" s="187" t="s">
        <v>59</v>
      </c>
      <c r="C184" s="198">
        <v>22</v>
      </c>
      <c r="D184" s="187" t="s">
        <v>20</v>
      </c>
      <c r="E184" s="188">
        <f>VLOOKUP(A184,[1]MPL!$E$7:$K$2997,5,FALSE)</f>
        <v>2004</v>
      </c>
      <c r="G184" s="190">
        <v>0.05</v>
      </c>
      <c r="H184" s="191">
        <f t="shared" si="4"/>
        <v>100.2</v>
      </c>
      <c r="I184" s="192">
        <f t="shared" si="5"/>
        <v>1903.8</v>
      </c>
    </row>
    <row r="185" spans="1:9" x14ac:dyDescent="0.3">
      <c r="A185" s="187" t="s">
        <v>67</v>
      </c>
      <c r="B185" s="187" t="s">
        <v>59</v>
      </c>
      <c r="C185" s="198">
        <v>22</v>
      </c>
      <c r="D185" s="187" t="s">
        <v>20</v>
      </c>
      <c r="E185" s="188">
        <f>VLOOKUP(A185,[1]MPL!$E$7:$K$2997,5,FALSE)</f>
        <v>2004</v>
      </c>
      <c r="G185" s="190">
        <v>0.05</v>
      </c>
      <c r="H185" s="191">
        <f t="shared" si="4"/>
        <v>100.2</v>
      </c>
      <c r="I185" s="192">
        <f t="shared" si="5"/>
        <v>1903.8</v>
      </c>
    </row>
    <row r="186" spans="1:9" x14ac:dyDescent="0.3">
      <c r="A186" s="187" t="s">
        <v>67</v>
      </c>
      <c r="B186" s="187" t="s">
        <v>59</v>
      </c>
      <c r="C186" s="198">
        <v>22</v>
      </c>
      <c r="D186" s="187" t="s">
        <v>20</v>
      </c>
      <c r="E186" s="188">
        <f>VLOOKUP(A186,[1]MPL!$E$7:$K$2997,5,FALSE)</f>
        <v>2004</v>
      </c>
      <c r="G186" s="190">
        <v>0.05</v>
      </c>
      <c r="H186" s="191">
        <f t="shared" si="4"/>
        <v>100.2</v>
      </c>
      <c r="I186" s="192">
        <f t="shared" si="5"/>
        <v>1903.8</v>
      </c>
    </row>
    <row r="187" spans="1:9" x14ac:dyDescent="0.3">
      <c r="A187" s="187" t="s">
        <v>67</v>
      </c>
      <c r="B187" s="187" t="s">
        <v>59</v>
      </c>
      <c r="C187" s="198">
        <v>22</v>
      </c>
      <c r="D187" s="187" t="s">
        <v>20</v>
      </c>
      <c r="E187" s="188">
        <f>VLOOKUP(A187,[1]MPL!$E$7:$K$2997,5,FALSE)</f>
        <v>2004</v>
      </c>
      <c r="G187" s="190">
        <v>0.05</v>
      </c>
      <c r="H187" s="191">
        <f t="shared" si="4"/>
        <v>100.2</v>
      </c>
      <c r="I187" s="192">
        <f t="shared" si="5"/>
        <v>1903.8</v>
      </c>
    </row>
    <row r="188" spans="1:9" x14ac:dyDescent="0.3">
      <c r="A188" s="187" t="s">
        <v>67</v>
      </c>
      <c r="B188" s="187" t="s">
        <v>59</v>
      </c>
      <c r="C188" s="198">
        <v>22</v>
      </c>
      <c r="D188" s="187" t="s">
        <v>20</v>
      </c>
      <c r="E188" s="188">
        <f>VLOOKUP(A188,[1]MPL!$E$7:$K$2997,5,FALSE)</f>
        <v>2004</v>
      </c>
      <c r="G188" s="190">
        <v>0.05</v>
      </c>
      <c r="H188" s="191">
        <f t="shared" si="4"/>
        <v>100.2</v>
      </c>
      <c r="I188" s="192">
        <f t="shared" si="5"/>
        <v>1903.8</v>
      </c>
    </row>
    <row r="189" spans="1:9" x14ac:dyDescent="0.3">
      <c r="A189" s="187" t="s">
        <v>67</v>
      </c>
      <c r="B189" s="187" t="s">
        <v>59</v>
      </c>
      <c r="C189" s="198">
        <v>22</v>
      </c>
      <c r="D189" s="187" t="s">
        <v>20</v>
      </c>
      <c r="E189" s="188">
        <f>VLOOKUP(A189,[1]MPL!$E$7:$K$2997,5,FALSE)</f>
        <v>2004</v>
      </c>
      <c r="G189" s="190">
        <v>0.05</v>
      </c>
      <c r="H189" s="191">
        <f t="shared" ref="H189:H252" si="6">G189*E189</f>
        <v>100.2</v>
      </c>
      <c r="I189" s="192">
        <f t="shared" ref="I189:I252" si="7">E189-H189</f>
        <v>1903.8</v>
      </c>
    </row>
    <row r="190" spans="1:9" x14ac:dyDescent="0.3">
      <c r="A190" s="187" t="s">
        <v>67</v>
      </c>
      <c r="B190" s="187" t="s">
        <v>59</v>
      </c>
      <c r="C190" s="198">
        <v>22</v>
      </c>
      <c r="D190" s="187" t="s">
        <v>20</v>
      </c>
      <c r="E190" s="188">
        <f>VLOOKUP(A190,[1]MPL!$E$7:$K$2997,5,FALSE)</f>
        <v>2004</v>
      </c>
      <c r="G190" s="190">
        <v>0.05</v>
      </c>
      <c r="H190" s="191">
        <f t="shared" si="6"/>
        <v>100.2</v>
      </c>
      <c r="I190" s="192">
        <f t="shared" si="7"/>
        <v>1903.8</v>
      </c>
    </row>
    <row r="191" spans="1:9" x14ac:dyDescent="0.3">
      <c r="A191" s="187" t="s">
        <v>67</v>
      </c>
      <c r="B191" s="187" t="s">
        <v>59</v>
      </c>
      <c r="C191" s="198">
        <v>22</v>
      </c>
      <c r="D191" s="187" t="s">
        <v>20</v>
      </c>
      <c r="E191" s="188">
        <f>VLOOKUP(A191,[1]MPL!$E$7:$K$2997,5,FALSE)</f>
        <v>2004</v>
      </c>
      <c r="G191" s="190">
        <v>0.05</v>
      </c>
      <c r="H191" s="191">
        <f t="shared" si="6"/>
        <v>100.2</v>
      </c>
      <c r="I191" s="192">
        <f t="shared" si="7"/>
        <v>1903.8</v>
      </c>
    </row>
    <row r="192" spans="1:9" x14ac:dyDescent="0.3">
      <c r="A192" s="187" t="s">
        <v>67</v>
      </c>
      <c r="B192" s="187" t="s">
        <v>59</v>
      </c>
      <c r="C192" s="198">
        <v>22</v>
      </c>
      <c r="D192" s="187" t="s">
        <v>20</v>
      </c>
      <c r="E192" s="188">
        <f>VLOOKUP(A192,[1]MPL!$E$7:$K$2997,5,FALSE)</f>
        <v>2004</v>
      </c>
      <c r="G192" s="190">
        <v>0.05</v>
      </c>
      <c r="H192" s="191">
        <f t="shared" si="6"/>
        <v>100.2</v>
      </c>
      <c r="I192" s="192">
        <f t="shared" si="7"/>
        <v>1903.8</v>
      </c>
    </row>
    <row r="193" spans="1:9" x14ac:dyDescent="0.3">
      <c r="A193" s="187" t="s">
        <v>68</v>
      </c>
      <c r="B193" s="187" t="s">
        <v>59</v>
      </c>
      <c r="D193" s="187" t="s">
        <v>20</v>
      </c>
      <c r="E193" s="188">
        <f>VLOOKUP(A193,[1]MPL!$E$7:$K$2997,5,FALSE)</f>
        <v>2122</v>
      </c>
      <c r="G193" s="190">
        <v>0.05</v>
      </c>
      <c r="H193" s="191">
        <f t="shared" si="6"/>
        <v>106.10000000000001</v>
      </c>
      <c r="I193" s="192">
        <f t="shared" si="7"/>
        <v>2015.9</v>
      </c>
    </row>
    <row r="194" spans="1:9" x14ac:dyDescent="0.3">
      <c r="A194" s="187" t="s">
        <v>68</v>
      </c>
      <c r="B194" s="187" t="s">
        <v>59</v>
      </c>
      <c r="D194" s="187" t="s">
        <v>20</v>
      </c>
      <c r="E194" s="188">
        <f>VLOOKUP(A194,[1]MPL!$E$7:$K$2997,5,FALSE)</f>
        <v>2122</v>
      </c>
      <c r="G194" s="190">
        <v>0.05</v>
      </c>
      <c r="H194" s="191">
        <f t="shared" si="6"/>
        <v>106.10000000000001</v>
      </c>
      <c r="I194" s="192">
        <f t="shared" si="7"/>
        <v>2015.9</v>
      </c>
    </row>
    <row r="195" spans="1:9" x14ac:dyDescent="0.3">
      <c r="A195" s="187" t="s">
        <v>68</v>
      </c>
      <c r="B195" s="187" t="s">
        <v>59</v>
      </c>
      <c r="D195" s="187" t="s">
        <v>20</v>
      </c>
      <c r="E195" s="188">
        <f>VLOOKUP(A195,[1]MPL!$E$7:$K$2997,5,FALSE)</f>
        <v>2122</v>
      </c>
      <c r="G195" s="190">
        <v>0.05</v>
      </c>
      <c r="H195" s="191">
        <f t="shared" si="6"/>
        <v>106.10000000000001</v>
      </c>
      <c r="I195" s="192">
        <f t="shared" si="7"/>
        <v>2015.9</v>
      </c>
    </row>
    <row r="196" spans="1:9" x14ac:dyDescent="0.3">
      <c r="A196" s="187" t="s">
        <v>68</v>
      </c>
      <c r="B196" s="187" t="s">
        <v>59</v>
      </c>
      <c r="D196" s="187" t="s">
        <v>20</v>
      </c>
      <c r="E196" s="188">
        <f>VLOOKUP(A196,[1]MPL!$E$7:$K$2997,5,FALSE)</f>
        <v>2122</v>
      </c>
      <c r="G196" s="190">
        <v>0.05</v>
      </c>
      <c r="H196" s="191">
        <f t="shared" si="6"/>
        <v>106.10000000000001</v>
      </c>
      <c r="I196" s="192">
        <f t="shared" si="7"/>
        <v>2015.9</v>
      </c>
    </row>
    <row r="197" spans="1:9" x14ac:dyDescent="0.3">
      <c r="A197" s="187" t="s">
        <v>68</v>
      </c>
      <c r="B197" s="187" t="s">
        <v>59</v>
      </c>
      <c r="D197" s="187" t="s">
        <v>20</v>
      </c>
      <c r="E197" s="188">
        <f>VLOOKUP(A197,[1]MPL!$E$7:$K$2997,5,FALSE)</f>
        <v>2122</v>
      </c>
      <c r="G197" s="190">
        <v>0.05</v>
      </c>
      <c r="H197" s="191">
        <f t="shared" si="6"/>
        <v>106.10000000000001</v>
      </c>
      <c r="I197" s="192">
        <f t="shared" si="7"/>
        <v>2015.9</v>
      </c>
    </row>
    <row r="198" spans="1:9" x14ac:dyDescent="0.3">
      <c r="A198" s="187" t="s">
        <v>68</v>
      </c>
      <c r="B198" s="187" t="s">
        <v>59</v>
      </c>
      <c r="D198" s="187" t="s">
        <v>20</v>
      </c>
      <c r="E198" s="188">
        <f>VLOOKUP(A198,[1]MPL!$E$7:$K$2997,5,FALSE)</f>
        <v>2122</v>
      </c>
      <c r="G198" s="190">
        <v>0.05</v>
      </c>
      <c r="H198" s="191">
        <f t="shared" si="6"/>
        <v>106.10000000000001</v>
      </c>
      <c r="I198" s="192">
        <f t="shared" si="7"/>
        <v>2015.9</v>
      </c>
    </row>
    <row r="199" spans="1:9" x14ac:dyDescent="0.3">
      <c r="A199" s="187" t="s">
        <v>68</v>
      </c>
      <c r="B199" s="187" t="s">
        <v>59</v>
      </c>
      <c r="D199" s="187" t="s">
        <v>20</v>
      </c>
      <c r="E199" s="188">
        <f>VLOOKUP(A199,[1]MPL!$E$7:$K$2997,5,FALSE)</f>
        <v>2122</v>
      </c>
      <c r="G199" s="190">
        <v>0.05</v>
      </c>
      <c r="H199" s="191">
        <f t="shared" si="6"/>
        <v>106.10000000000001</v>
      </c>
      <c r="I199" s="192">
        <f t="shared" si="7"/>
        <v>2015.9</v>
      </c>
    </row>
    <row r="200" spans="1:9" x14ac:dyDescent="0.3">
      <c r="A200" s="187" t="s">
        <v>68</v>
      </c>
      <c r="B200" s="187" t="s">
        <v>59</v>
      </c>
      <c r="D200" s="187" t="s">
        <v>20</v>
      </c>
      <c r="E200" s="188">
        <f>VLOOKUP(A200,[1]MPL!$E$7:$K$2997,5,FALSE)</f>
        <v>2122</v>
      </c>
      <c r="G200" s="190">
        <v>0.05</v>
      </c>
      <c r="H200" s="191">
        <f t="shared" si="6"/>
        <v>106.10000000000001</v>
      </c>
      <c r="I200" s="192">
        <f t="shared" si="7"/>
        <v>2015.9</v>
      </c>
    </row>
    <row r="201" spans="1:9" x14ac:dyDescent="0.3">
      <c r="A201" s="187" t="s">
        <v>68</v>
      </c>
      <c r="B201" s="187" t="s">
        <v>59</v>
      </c>
      <c r="D201" s="187" t="s">
        <v>20</v>
      </c>
      <c r="E201" s="188">
        <f>VLOOKUP(A201,[1]MPL!$E$7:$K$2997,5,FALSE)</f>
        <v>2122</v>
      </c>
      <c r="G201" s="190">
        <v>0.05</v>
      </c>
      <c r="H201" s="191">
        <f t="shared" si="6"/>
        <v>106.10000000000001</v>
      </c>
      <c r="I201" s="192">
        <f t="shared" si="7"/>
        <v>2015.9</v>
      </c>
    </row>
    <row r="202" spans="1:9" x14ac:dyDescent="0.3">
      <c r="A202" s="187" t="s">
        <v>69</v>
      </c>
      <c r="B202" s="187" t="s">
        <v>59</v>
      </c>
      <c r="C202" s="189">
        <v>25</v>
      </c>
      <c r="D202" s="187" t="s">
        <v>20</v>
      </c>
      <c r="E202" s="188">
        <f>VLOOKUP(A202,[1]MPL!$E$7:$K$2997,5,FALSE)</f>
        <v>1994</v>
      </c>
      <c r="G202" s="190">
        <v>0.05</v>
      </c>
      <c r="H202" s="191">
        <f t="shared" si="6"/>
        <v>99.7</v>
      </c>
      <c r="I202" s="192">
        <f t="shared" si="7"/>
        <v>1894.3</v>
      </c>
    </row>
    <row r="203" spans="1:9" x14ac:dyDescent="0.3">
      <c r="A203" s="187" t="s">
        <v>69</v>
      </c>
      <c r="B203" s="187" t="s">
        <v>59</v>
      </c>
      <c r="C203" s="189">
        <v>25</v>
      </c>
      <c r="D203" s="187" t="s">
        <v>20</v>
      </c>
      <c r="E203" s="188">
        <f>VLOOKUP(A203,[1]MPL!$E$7:$K$2997,5,FALSE)</f>
        <v>1994</v>
      </c>
      <c r="G203" s="190">
        <v>0.05</v>
      </c>
      <c r="H203" s="191">
        <f t="shared" si="6"/>
        <v>99.7</v>
      </c>
      <c r="I203" s="192">
        <f t="shared" si="7"/>
        <v>1894.3</v>
      </c>
    </row>
    <row r="204" spans="1:9" x14ac:dyDescent="0.3">
      <c r="A204" s="187" t="s">
        <v>69</v>
      </c>
      <c r="B204" s="187" t="s">
        <v>59</v>
      </c>
      <c r="C204" s="189">
        <v>25</v>
      </c>
      <c r="D204" s="187" t="s">
        <v>20</v>
      </c>
      <c r="E204" s="188">
        <f>VLOOKUP(A204,[1]MPL!$E$7:$K$2997,5,FALSE)</f>
        <v>1994</v>
      </c>
      <c r="G204" s="190">
        <v>0.05</v>
      </c>
      <c r="H204" s="191">
        <f t="shared" si="6"/>
        <v>99.7</v>
      </c>
      <c r="I204" s="192">
        <f t="shared" si="7"/>
        <v>1894.3</v>
      </c>
    </row>
    <row r="205" spans="1:9" x14ac:dyDescent="0.3">
      <c r="A205" s="187" t="s">
        <v>69</v>
      </c>
      <c r="B205" s="187" t="s">
        <v>59</v>
      </c>
      <c r="C205" s="189">
        <v>25</v>
      </c>
      <c r="D205" s="187" t="s">
        <v>20</v>
      </c>
      <c r="E205" s="188">
        <f>VLOOKUP(A205,[1]MPL!$E$7:$K$2997,5,FALSE)</f>
        <v>1994</v>
      </c>
      <c r="G205" s="190">
        <v>0.05</v>
      </c>
      <c r="H205" s="191">
        <f t="shared" si="6"/>
        <v>99.7</v>
      </c>
      <c r="I205" s="192">
        <f t="shared" si="7"/>
        <v>1894.3</v>
      </c>
    </row>
    <row r="206" spans="1:9" x14ac:dyDescent="0.3">
      <c r="A206" s="187" t="s">
        <v>69</v>
      </c>
      <c r="B206" s="187" t="s">
        <v>59</v>
      </c>
      <c r="C206" s="189">
        <v>25</v>
      </c>
      <c r="D206" s="187" t="s">
        <v>20</v>
      </c>
      <c r="E206" s="188">
        <f>VLOOKUP(A206,[1]MPL!$E$7:$K$2997,5,FALSE)</f>
        <v>1994</v>
      </c>
      <c r="G206" s="190">
        <v>0.05</v>
      </c>
      <c r="H206" s="191">
        <f t="shared" si="6"/>
        <v>99.7</v>
      </c>
      <c r="I206" s="192">
        <f t="shared" si="7"/>
        <v>1894.3</v>
      </c>
    </row>
    <row r="207" spans="1:9" x14ac:dyDescent="0.3">
      <c r="A207" s="187" t="s">
        <v>69</v>
      </c>
      <c r="B207" s="187" t="s">
        <v>59</v>
      </c>
      <c r="C207" s="189">
        <v>25</v>
      </c>
      <c r="D207" s="187" t="s">
        <v>20</v>
      </c>
      <c r="E207" s="188">
        <f>VLOOKUP(A207,[1]MPL!$E$7:$K$2997,5,FALSE)</f>
        <v>1994</v>
      </c>
      <c r="G207" s="190">
        <v>0.05</v>
      </c>
      <c r="H207" s="191">
        <f t="shared" si="6"/>
        <v>99.7</v>
      </c>
      <c r="I207" s="192">
        <f t="shared" si="7"/>
        <v>1894.3</v>
      </c>
    </row>
    <row r="208" spans="1:9" x14ac:dyDescent="0.3">
      <c r="A208" s="187" t="s">
        <v>69</v>
      </c>
      <c r="B208" s="187" t="s">
        <v>59</v>
      </c>
      <c r="C208" s="189">
        <v>25</v>
      </c>
      <c r="D208" s="187" t="s">
        <v>20</v>
      </c>
      <c r="E208" s="188">
        <f>VLOOKUP(A208,[1]MPL!$E$7:$K$2997,5,FALSE)</f>
        <v>1994</v>
      </c>
      <c r="G208" s="190">
        <v>0.05</v>
      </c>
      <c r="H208" s="191">
        <f t="shared" si="6"/>
        <v>99.7</v>
      </c>
      <c r="I208" s="192">
        <f t="shared" si="7"/>
        <v>1894.3</v>
      </c>
    </row>
    <row r="209" spans="1:9" x14ac:dyDescent="0.3">
      <c r="A209" s="187" t="s">
        <v>70</v>
      </c>
      <c r="B209" s="187" t="s">
        <v>59</v>
      </c>
      <c r="C209" s="198">
        <v>22</v>
      </c>
      <c r="D209" s="187" t="s">
        <v>20</v>
      </c>
      <c r="E209" s="188">
        <f>VLOOKUP(A209,[1]MPL!$E$7:$K$2997,5,FALSE)</f>
        <v>3500</v>
      </c>
      <c r="G209" s="190">
        <v>0.05</v>
      </c>
      <c r="H209" s="191">
        <f t="shared" si="6"/>
        <v>175</v>
      </c>
      <c r="I209" s="192">
        <f t="shared" si="7"/>
        <v>3325</v>
      </c>
    </row>
    <row r="210" spans="1:9" x14ac:dyDescent="0.3">
      <c r="A210" s="187" t="s">
        <v>70</v>
      </c>
      <c r="B210" s="187" t="s">
        <v>59</v>
      </c>
      <c r="C210" s="198">
        <v>22</v>
      </c>
      <c r="D210" s="187" t="s">
        <v>20</v>
      </c>
      <c r="E210" s="188">
        <f>VLOOKUP(A210,[1]MPL!$E$7:$K$2997,5,FALSE)</f>
        <v>3500</v>
      </c>
      <c r="G210" s="190">
        <v>0.05</v>
      </c>
      <c r="H210" s="191">
        <f t="shared" si="6"/>
        <v>175</v>
      </c>
      <c r="I210" s="192">
        <f t="shared" si="7"/>
        <v>3325</v>
      </c>
    </row>
    <row r="211" spans="1:9" x14ac:dyDescent="0.3">
      <c r="A211" s="187" t="s">
        <v>70</v>
      </c>
      <c r="B211" s="187" t="s">
        <v>59</v>
      </c>
      <c r="C211" s="198">
        <v>22</v>
      </c>
      <c r="D211" s="187" t="s">
        <v>20</v>
      </c>
      <c r="E211" s="188">
        <f>VLOOKUP(A211,[1]MPL!$E$7:$K$2997,5,FALSE)</f>
        <v>3500</v>
      </c>
      <c r="G211" s="190">
        <v>0.05</v>
      </c>
      <c r="H211" s="191">
        <f t="shared" si="6"/>
        <v>175</v>
      </c>
      <c r="I211" s="192">
        <f t="shared" si="7"/>
        <v>3325</v>
      </c>
    </row>
    <row r="212" spans="1:9" x14ac:dyDescent="0.3">
      <c r="A212" s="187" t="s">
        <v>70</v>
      </c>
      <c r="B212" s="187" t="s">
        <v>59</v>
      </c>
      <c r="C212" s="198">
        <v>22</v>
      </c>
      <c r="D212" s="187" t="s">
        <v>20</v>
      </c>
      <c r="E212" s="188">
        <f>VLOOKUP(A212,[1]MPL!$E$7:$K$2997,5,FALSE)</f>
        <v>3500</v>
      </c>
      <c r="G212" s="190">
        <v>0.05</v>
      </c>
      <c r="H212" s="191">
        <f t="shared" si="6"/>
        <v>175</v>
      </c>
      <c r="I212" s="192">
        <f t="shared" si="7"/>
        <v>3325</v>
      </c>
    </row>
    <row r="213" spans="1:9" x14ac:dyDescent="0.3">
      <c r="A213" s="187" t="s">
        <v>70</v>
      </c>
      <c r="B213" s="187" t="s">
        <v>59</v>
      </c>
      <c r="C213" s="198">
        <v>22</v>
      </c>
      <c r="D213" s="187" t="s">
        <v>20</v>
      </c>
      <c r="E213" s="188">
        <f>VLOOKUP(A213,[1]MPL!$E$7:$K$2997,5,FALSE)</f>
        <v>3500</v>
      </c>
      <c r="G213" s="190">
        <v>0.05</v>
      </c>
      <c r="H213" s="191">
        <f t="shared" si="6"/>
        <v>175</v>
      </c>
      <c r="I213" s="192">
        <f t="shared" si="7"/>
        <v>3325</v>
      </c>
    </row>
    <row r="214" spans="1:9" x14ac:dyDescent="0.3">
      <c r="A214" s="187" t="s">
        <v>70</v>
      </c>
      <c r="B214" s="187" t="s">
        <v>59</v>
      </c>
      <c r="C214" s="198">
        <v>22</v>
      </c>
      <c r="D214" s="187" t="s">
        <v>20</v>
      </c>
      <c r="E214" s="188">
        <f>VLOOKUP(A214,[1]MPL!$E$7:$K$2997,5,FALSE)</f>
        <v>3500</v>
      </c>
      <c r="G214" s="190">
        <v>0.05</v>
      </c>
      <c r="H214" s="191">
        <f t="shared" si="6"/>
        <v>175</v>
      </c>
      <c r="I214" s="192">
        <f t="shared" si="7"/>
        <v>3325</v>
      </c>
    </row>
    <row r="215" spans="1:9" x14ac:dyDescent="0.3">
      <c r="A215" s="187" t="s">
        <v>70</v>
      </c>
      <c r="B215" s="187" t="s">
        <v>59</v>
      </c>
      <c r="C215" s="198">
        <v>22</v>
      </c>
      <c r="D215" s="187" t="s">
        <v>20</v>
      </c>
      <c r="E215" s="188">
        <f>VLOOKUP(A215,[1]MPL!$E$7:$K$2997,5,FALSE)</f>
        <v>3500</v>
      </c>
      <c r="G215" s="190">
        <v>0.05</v>
      </c>
      <c r="H215" s="191">
        <f t="shared" si="6"/>
        <v>175</v>
      </c>
      <c r="I215" s="192">
        <f t="shared" si="7"/>
        <v>3325</v>
      </c>
    </row>
    <row r="216" spans="1:9" x14ac:dyDescent="0.3">
      <c r="A216" s="187" t="s">
        <v>71</v>
      </c>
      <c r="B216" s="187" t="s">
        <v>59</v>
      </c>
      <c r="D216" s="187" t="s">
        <v>20</v>
      </c>
      <c r="E216" s="188">
        <f>VLOOKUP(A216,[1]MPL!$E$7:$K$2997,5,FALSE)</f>
        <v>3615</v>
      </c>
      <c r="G216" s="190">
        <v>0.05</v>
      </c>
      <c r="H216" s="191">
        <f t="shared" si="6"/>
        <v>180.75</v>
      </c>
      <c r="I216" s="192">
        <f t="shared" si="7"/>
        <v>3434.25</v>
      </c>
    </row>
    <row r="217" spans="1:9" x14ac:dyDescent="0.3">
      <c r="A217" s="187" t="s">
        <v>71</v>
      </c>
      <c r="B217" s="187" t="s">
        <v>59</v>
      </c>
      <c r="D217" s="187" t="s">
        <v>20</v>
      </c>
      <c r="E217" s="188">
        <f>VLOOKUP(A217,[1]MPL!$E$7:$K$2997,5,FALSE)</f>
        <v>3615</v>
      </c>
      <c r="G217" s="190">
        <v>0.05</v>
      </c>
      <c r="H217" s="191">
        <f t="shared" si="6"/>
        <v>180.75</v>
      </c>
      <c r="I217" s="192">
        <f t="shared" si="7"/>
        <v>3434.25</v>
      </c>
    </row>
    <row r="218" spans="1:9" x14ac:dyDescent="0.3">
      <c r="A218" s="187" t="s">
        <v>71</v>
      </c>
      <c r="B218" s="187" t="s">
        <v>59</v>
      </c>
      <c r="D218" s="187" t="s">
        <v>20</v>
      </c>
      <c r="E218" s="188">
        <f>VLOOKUP(A218,[1]MPL!$E$7:$K$2997,5,FALSE)</f>
        <v>3615</v>
      </c>
      <c r="G218" s="190">
        <v>0.05</v>
      </c>
      <c r="H218" s="191">
        <f t="shared" si="6"/>
        <v>180.75</v>
      </c>
      <c r="I218" s="192">
        <f t="shared" si="7"/>
        <v>3434.25</v>
      </c>
    </row>
    <row r="219" spans="1:9" x14ac:dyDescent="0.3">
      <c r="A219" s="187" t="s">
        <v>71</v>
      </c>
      <c r="B219" s="187" t="s">
        <v>59</v>
      </c>
      <c r="D219" s="187" t="s">
        <v>20</v>
      </c>
      <c r="E219" s="188">
        <f>VLOOKUP(A219,[1]MPL!$E$7:$K$2997,5,FALSE)</f>
        <v>3615</v>
      </c>
      <c r="G219" s="190">
        <v>0.05</v>
      </c>
      <c r="H219" s="191">
        <f t="shared" si="6"/>
        <v>180.75</v>
      </c>
      <c r="I219" s="192">
        <f t="shared" si="7"/>
        <v>3434.25</v>
      </c>
    </row>
    <row r="220" spans="1:9" x14ac:dyDescent="0.3">
      <c r="A220" s="187" t="s">
        <v>71</v>
      </c>
      <c r="B220" s="187" t="s">
        <v>59</v>
      </c>
      <c r="D220" s="187" t="s">
        <v>20</v>
      </c>
      <c r="E220" s="188">
        <f>VLOOKUP(A220,[1]MPL!$E$7:$K$2997,5,FALSE)</f>
        <v>3615</v>
      </c>
      <c r="G220" s="190">
        <v>0.05</v>
      </c>
      <c r="H220" s="191">
        <f t="shared" si="6"/>
        <v>180.75</v>
      </c>
      <c r="I220" s="192">
        <f t="shared" si="7"/>
        <v>3434.25</v>
      </c>
    </row>
    <row r="221" spans="1:9" x14ac:dyDescent="0.3">
      <c r="A221" s="187" t="s">
        <v>71</v>
      </c>
      <c r="B221" s="187" t="s">
        <v>59</v>
      </c>
      <c r="D221" s="187" t="s">
        <v>20</v>
      </c>
      <c r="E221" s="188">
        <f>VLOOKUP(A221,[1]MPL!$E$7:$K$2997,5,FALSE)</f>
        <v>3615</v>
      </c>
      <c r="G221" s="190">
        <v>0.05</v>
      </c>
      <c r="H221" s="191">
        <f t="shared" si="6"/>
        <v>180.75</v>
      </c>
      <c r="I221" s="192">
        <f t="shared" si="7"/>
        <v>3434.25</v>
      </c>
    </row>
    <row r="222" spans="1:9" x14ac:dyDescent="0.3">
      <c r="A222" s="187" t="s">
        <v>71</v>
      </c>
      <c r="B222" s="187" t="s">
        <v>59</v>
      </c>
      <c r="D222" s="187" t="s">
        <v>20</v>
      </c>
      <c r="E222" s="188">
        <f>VLOOKUP(A222,[1]MPL!$E$7:$K$2997,5,FALSE)</f>
        <v>3615</v>
      </c>
      <c r="G222" s="190">
        <v>0.05</v>
      </c>
      <c r="H222" s="191">
        <f t="shared" si="6"/>
        <v>180.75</v>
      </c>
      <c r="I222" s="192">
        <f t="shared" si="7"/>
        <v>3434.25</v>
      </c>
    </row>
    <row r="223" spans="1:9" x14ac:dyDescent="0.3">
      <c r="A223" s="187" t="s">
        <v>72</v>
      </c>
      <c r="B223" s="187" t="s">
        <v>59</v>
      </c>
      <c r="C223" s="198">
        <v>22</v>
      </c>
      <c r="D223" s="187" t="s">
        <v>20</v>
      </c>
      <c r="E223" s="188">
        <f>VLOOKUP(A223,[1]MPL!$E$7:$K$2997,5,FALSE)</f>
        <v>2049</v>
      </c>
      <c r="G223" s="190">
        <v>0.05</v>
      </c>
      <c r="H223" s="191">
        <f t="shared" si="6"/>
        <v>102.45</v>
      </c>
      <c r="I223" s="192">
        <f t="shared" si="7"/>
        <v>1946.55</v>
      </c>
    </row>
    <row r="224" spans="1:9" x14ac:dyDescent="0.3">
      <c r="A224" s="187" t="s">
        <v>72</v>
      </c>
      <c r="B224" s="187" t="s">
        <v>59</v>
      </c>
      <c r="C224" s="198">
        <v>22</v>
      </c>
      <c r="D224" s="187" t="s">
        <v>20</v>
      </c>
      <c r="E224" s="188">
        <f>VLOOKUP(A224,[1]MPL!$E$7:$K$2997,5,FALSE)</f>
        <v>2049</v>
      </c>
      <c r="G224" s="190">
        <v>0.05</v>
      </c>
      <c r="H224" s="191">
        <f t="shared" si="6"/>
        <v>102.45</v>
      </c>
      <c r="I224" s="192">
        <f t="shared" si="7"/>
        <v>1946.55</v>
      </c>
    </row>
    <row r="225" spans="1:9" x14ac:dyDescent="0.3">
      <c r="A225" s="187" t="s">
        <v>72</v>
      </c>
      <c r="B225" s="187" t="s">
        <v>59</v>
      </c>
      <c r="C225" s="198">
        <v>22</v>
      </c>
      <c r="D225" s="187" t="s">
        <v>20</v>
      </c>
      <c r="E225" s="188">
        <f>VLOOKUP(A225,[1]MPL!$E$7:$K$2997,5,FALSE)</f>
        <v>2049</v>
      </c>
      <c r="G225" s="190">
        <v>0.05</v>
      </c>
      <c r="H225" s="191">
        <f t="shared" si="6"/>
        <v>102.45</v>
      </c>
      <c r="I225" s="192">
        <f t="shared" si="7"/>
        <v>1946.55</v>
      </c>
    </row>
    <row r="226" spans="1:9" x14ac:dyDescent="0.3">
      <c r="A226" s="187" t="s">
        <v>72</v>
      </c>
      <c r="B226" s="187" t="s">
        <v>59</v>
      </c>
      <c r="C226" s="198">
        <v>22</v>
      </c>
      <c r="D226" s="187" t="s">
        <v>20</v>
      </c>
      <c r="E226" s="188">
        <f>VLOOKUP(A226,[1]MPL!$E$7:$K$2997,5,FALSE)</f>
        <v>2049</v>
      </c>
      <c r="G226" s="190">
        <v>0.05</v>
      </c>
      <c r="H226" s="191">
        <f t="shared" si="6"/>
        <v>102.45</v>
      </c>
      <c r="I226" s="192">
        <f t="shared" si="7"/>
        <v>1946.55</v>
      </c>
    </row>
    <row r="227" spans="1:9" x14ac:dyDescent="0.3">
      <c r="A227" s="187" t="s">
        <v>72</v>
      </c>
      <c r="B227" s="187" t="s">
        <v>59</v>
      </c>
      <c r="C227" s="198">
        <v>22</v>
      </c>
      <c r="D227" s="187" t="s">
        <v>20</v>
      </c>
      <c r="E227" s="188">
        <f>VLOOKUP(A227,[1]MPL!$E$7:$K$2997,5,FALSE)</f>
        <v>2049</v>
      </c>
      <c r="G227" s="190">
        <v>0.05</v>
      </c>
      <c r="H227" s="191">
        <f t="shared" si="6"/>
        <v>102.45</v>
      </c>
      <c r="I227" s="192">
        <f t="shared" si="7"/>
        <v>1946.55</v>
      </c>
    </row>
    <row r="228" spans="1:9" x14ac:dyDescent="0.3">
      <c r="A228" s="187" t="s">
        <v>72</v>
      </c>
      <c r="B228" s="187" t="s">
        <v>59</v>
      </c>
      <c r="C228" s="198">
        <v>22</v>
      </c>
      <c r="D228" s="187" t="s">
        <v>20</v>
      </c>
      <c r="E228" s="188">
        <f>VLOOKUP(A228,[1]MPL!$E$7:$K$2997,5,FALSE)</f>
        <v>2049</v>
      </c>
      <c r="G228" s="190">
        <v>0.05</v>
      </c>
      <c r="H228" s="191">
        <f t="shared" si="6"/>
        <v>102.45</v>
      </c>
      <c r="I228" s="192">
        <f t="shared" si="7"/>
        <v>1946.55</v>
      </c>
    </row>
    <row r="229" spans="1:9" x14ac:dyDescent="0.3">
      <c r="A229" s="187" t="s">
        <v>72</v>
      </c>
      <c r="B229" s="187" t="s">
        <v>59</v>
      </c>
      <c r="C229" s="198">
        <v>22</v>
      </c>
      <c r="D229" s="187" t="s">
        <v>20</v>
      </c>
      <c r="E229" s="188">
        <f>VLOOKUP(A229,[1]MPL!$E$7:$K$2997,5,FALSE)</f>
        <v>2049</v>
      </c>
      <c r="G229" s="190">
        <v>0.05</v>
      </c>
      <c r="H229" s="191">
        <f t="shared" si="6"/>
        <v>102.45</v>
      </c>
      <c r="I229" s="192">
        <f t="shared" si="7"/>
        <v>1946.55</v>
      </c>
    </row>
    <row r="230" spans="1:9" x14ac:dyDescent="0.3">
      <c r="A230" s="187" t="s">
        <v>72</v>
      </c>
      <c r="B230" s="187" t="s">
        <v>59</v>
      </c>
      <c r="C230" s="198">
        <v>22</v>
      </c>
      <c r="D230" s="187" t="s">
        <v>20</v>
      </c>
      <c r="E230" s="188">
        <f>VLOOKUP(A230,[1]MPL!$E$7:$K$2997,5,FALSE)</f>
        <v>2049</v>
      </c>
      <c r="G230" s="190">
        <v>0.05</v>
      </c>
      <c r="H230" s="191">
        <f t="shared" si="6"/>
        <v>102.45</v>
      </c>
      <c r="I230" s="192">
        <f t="shared" si="7"/>
        <v>1946.55</v>
      </c>
    </row>
    <row r="231" spans="1:9" x14ac:dyDescent="0.3">
      <c r="A231" s="187" t="s">
        <v>72</v>
      </c>
      <c r="B231" s="187" t="s">
        <v>59</v>
      </c>
      <c r="C231" s="198">
        <v>22</v>
      </c>
      <c r="D231" s="187" t="s">
        <v>20</v>
      </c>
      <c r="E231" s="188">
        <f>VLOOKUP(A231,[1]MPL!$E$7:$K$2997,5,FALSE)</f>
        <v>2049</v>
      </c>
      <c r="G231" s="190">
        <v>0.05</v>
      </c>
      <c r="H231" s="191">
        <f t="shared" si="6"/>
        <v>102.45</v>
      </c>
      <c r="I231" s="192">
        <f t="shared" si="7"/>
        <v>1946.55</v>
      </c>
    </row>
    <row r="232" spans="1:9" x14ac:dyDescent="0.3">
      <c r="A232" s="187" t="s">
        <v>73</v>
      </c>
      <c r="B232" s="187" t="s">
        <v>59</v>
      </c>
      <c r="D232" s="187" t="s">
        <v>20</v>
      </c>
      <c r="E232" s="188">
        <f>VLOOKUP(A232,[1]MPL!$E$7:$K$2997,5,FALSE)</f>
        <v>2157</v>
      </c>
      <c r="G232" s="190">
        <v>0.05</v>
      </c>
      <c r="H232" s="191">
        <f t="shared" si="6"/>
        <v>107.85000000000001</v>
      </c>
      <c r="I232" s="192">
        <f t="shared" si="7"/>
        <v>2049.15</v>
      </c>
    </row>
    <row r="233" spans="1:9" x14ac:dyDescent="0.3">
      <c r="A233" s="187" t="s">
        <v>73</v>
      </c>
      <c r="B233" s="187" t="s">
        <v>59</v>
      </c>
      <c r="D233" s="187" t="s">
        <v>20</v>
      </c>
      <c r="E233" s="188">
        <f>VLOOKUP(A233,[1]MPL!$E$7:$K$2997,5,FALSE)</f>
        <v>2157</v>
      </c>
      <c r="G233" s="190">
        <v>0.05</v>
      </c>
      <c r="H233" s="191">
        <f t="shared" si="6"/>
        <v>107.85000000000001</v>
      </c>
      <c r="I233" s="192">
        <f t="shared" si="7"/>
        <v>2049.15</v>
      </c>
    </row>
    <row r="234" spans="1:9" x14ac:dyDescent="0.3">
      <c r="A234" s="187" t="s">
        <v>73</v>
      </c>
      <c r="B234" s="187" t="s">
        <v>59</v>
      </c>
      <c r="D234" s="187" t="s">
        <v>20</v>
      </c>
      <c r="E234" s="188">
        <f>VLOOKUP(A234,[1]MPL!$E$7:$K$2997,5,FALSE)</f>
        <v>2157</v>
      </c>
      <c r="G234" s="190">
        <v>0.05</v>
      </c>
      <c r="H234" s="191">
        <f t="shared" si="6"/>
        <v>107.85000000000001</v>
      </c>
      <c r="I234" s="192">
        <f t="shared" si="7"/>
        <v>2049.15</v>
      </c>
    </row>
    <row r="235" spans="1:9" x14ac:dyDescent="0.3">
      <c r="A235" s="187" t="s">
        <v>73</v>
      </c>
      <c r="B235" s="187" t="s">
        <v>59</v>
      </c>
      <c r="D235" s="187" t="s">
        <v>20</v>
      </c>
      <c r="E235" s="188">
        <f>VLOOKUP(A235,[1]MPL!$E$7:$K$2997,5,FALSE)</f>
        <v>2157</v>
      </c>
      <c r="G235" s="190">
        <v>0.05</v>
      </c>
      <c r="H235" s="191">
        <f t="shared" si="6"/>
        <v>107.85000000000001</v>
      </c>
      <c r="I235" s="192">
        <f t="shared" si="7"/>
        <v>2049.15</v>
      </c>
    </row>
    <row r="236" spans="1:9" x14ac:dyDescent="0.3">
      <c r="A236" s="187" t="s">
        <v>73</v>
      </c>
      <c r="B236" s="187" t="s">
        <v>59</v>
      </c>
      <c r="D236" s="187" t="s">
        <v>20</v>
      </c>
      <c r="E236" s="188">
        <f>VLOOKUP(A236,[1]MPL!$E$7:$K$2997,5,FALSE)</f>
        <v>2157</v>
      </c>
      <c r="G236" s="190">
        <v>0.05</v>
      </c>
      <c r="H236" s="191">
        <f t="shared" si="6"/>
        <v>107.85000000000001</v>
      </c>
      <c r="I236" s="192">
        <f t="shared" si="7"/>
        <v>2049.15</v>
      </c>
    </row>
    <row r="237" spans="1:9" x14ac:dyDescent="0.3">
      <c r="A237" s="187" t="s">
        <v>73</v>
      </c>
      <c r="B237" s="187" t="s">
        <v>59</v>
      </c>
      <c r="D237" s="187" t="s">
        <v>20</v>
      </c>
      <c r="E237" s="188">
        <f>VLOOKUP(A237,[1]MPL!$E$7:$K$2997,5,FALSE)</f>
        <v>2157</v>
      </c>
      <c r="G237" s="190">
        <v>0.05</v>
      </c>
      <c r="H237" s="191">
        <f t="shared" si="6"/>
        <v>107.85000000000001</v>
      </c>
      <c r="I237" s="192">
        <f t="shared" si="7"/>
        <v>2049.15</v>
      </c>
    </row>
    <row r="238" spans="1:9" x14ac:dyDescent="0.3">
      <c r="A238" s="187" t="s">
        <v>73</v>
      </c>
      <c r="B238" s="187" t="s">
        <v>59</v>
      </c>
      <c r="D238" s="187" t="s">
        <v>20</v>
      </c>
      <c r="E238" s="188">
        <f>VLOOKUP(A238,[1]MPL!$E$7:$K$2997,5,FALSE)</f>
        <v>2157</v>
      </c>
      <c r="G238" s="190">
        <v>0.05</v>
      </c>
      <c r="H238" s="191">
        <f t="shared" si="6"/>
        <v>107.85000000000001</v>
      </c>
      <c r="I238" s="192">
        <f t="shared" si="7"/>
        <v>2049.15</v>
      </c>
    </row>
    <row r="239" spans="1:9" x14ac:dyDescent="0.3">
      <c r="A239" s="187" t="s">
        <v>73</v>
      </c>
      <c r="B239" s="187" t="s">
        <v>59</v>
      </c>
      <c r="D239" s="187" t="s">
        <v>20</v>
      </c>
      <c r="E239" s="188">
        <f>VLOOKUP(A239,[1]MPL!$E$7:$K$2997,5,FALSE)</f>
        <v>2157</v>
      </c>
      <c r="G239" s="190">
        <v>0.05</v>
      </c>
      <c r="H239" s="191">
        <f t="shared" si="6"/>
        <v>107.85000000000001</v>
      </c>
      <c r="I239" s="192">
        <f t="shared" si="7"/>
        <v>2049.15</v>
      </c>
    </row>
    <row r="240" spans="1:9" x14ac:dyDescent="0.3">
      <c r="A240" s="187" t="s">
        <v>73</v>
      </c>
      <c r="B240" s="187" t="s">
        <v>59</v>
      </c>
      <c r="D240" s="187" t="s">
        <v>20</v>
      </c>
      <c r="E240" s="188">
        <f>VLOOKUP(A240,[1]MPL!$E$7:$K$2997,5,FALSE)</f>
        <v>2157</v>
      </c>
      <c r="G240" s="190">
        <v>0.05</v>
      </c>
      <c r="H240" s="191">
        <f t="shared" si="6"/>
        <v>107.85000000000001</v>
      </c>
      <c r="I240" s="192">
        <f t="shared" si="7"/>
        <v>2049.15</v>
      </c>
    </row>
    <row r="241" spans="1:9" x14ac:dyDescent="0.3">
      <c r="A241" s="187" t="s">
        <v>74</v>
      </c>
      <c r="B241" s="187" t="s">
        <v>59</v>
      </c>
      <c r="C241" s="189">
        <v>25</v>
      </c>
      <c r="D241" s="187" t="s">
        <v>20</v>
      </c>
      <c r="E241" s="188">
        <f>VLOOKUP(A241,[1]MPL!$E$7:$K$2997,5,FALSE)</f>
        <v>2040</v>
      </c>
      <c r="G241" s="190">
        <v>0.05</v>
      </c>
      <c r="H241" s="191">
        <f t="shared" si="6"/>
        <v>102</v>
      </c>
      <c r="I241" s="192">
        <f t="shared" si="7"/>
        <v>1938</v>
      </c>
    </row>
    <row r="242" spans="1:9" x14ac:dyDescent="0.3">
      <c r="A242" s="187" t="s">
        <v>74</v>
      </c>
      <c r="B242" s="187" t="s">
        <v>59</v>
      </c>
      <c r="C242" s="189">
        <v>25</v>
      </c>
      <c r="D242" s="187" t="s">
        <v>20</v>
      </c>
      <c r="E242" s="188">
        <f>VLOOKUP(A242,[1]MPL!$E$7:$K$2997,5,FALSE)</f>
        <v>2040</v>
      </c>
      <c r="G242" s="190">
        <v>0.05</v>
      </c>
      <c r="H242" s="191">
        <f t="shared" si="6"/>
        <v>102</v>
      </c>
      <c r="I242" s="192">
        <f t="shared" si="7"/>
        <v>1938</v>
      </c>
    </row>
    <row r="243" spans="1:9" x14ac:dyDescent="0.3">
      <c r="A243" s="187" t="s">
        <v>74</v>
      </c>
      <c r="B243" s="187" t="s">
        <v>59</v>
      </c>
      <c r="C243" s="189">
        <v>25</v>
      </c>
      <c r="D243" s="187" t="s">
        <v>20</v>
      </c>
      <c r="E243" s="188">
        <f>VLOOKUP(A243,[1]MPL!$E$7:$K$2997,5,FALSE)</f>
        <v>2040</v>
      </c>
      <c r="G243" s="190">
        <v>0.05</v>
      </c>
      <c r="H243" s="191">
        <f t="shared" si="6"/>
        <v>102</v>
      </c>
      <c r="I243" s="192">
        <f t="shared" si="7"/>
        <v>1938</v>
      </c>
    </row>
    <row r="244" spans="1:9" x14ac:dyDescent="0.3">
      <c r="A244" s="187" t="s">
        <v>74</v>
      </c>
      <c r="B244" s="187" t="s">
        <v>59</v>
      </c>
      <c r="C244" s="189">
        <v>25</v>
      </c>
      <c r="D244" s="187" t="s">
        <v>20</v>
      </c>
      <c r="E244" s="188">
        <f>VLOOKUP(A244,[1]MPL!$E$7:$K$2997,5,FALSE)</f>
        <v>2040</v>
      </c>
      <c r="G244" s="190">
        <v>0.05</v>
      </c>
      <c r="H244" s="191">
        <f t="shared" si="6"/>
        <v>102</v>
      </c>
      <c r="I244" s="192">
        <f t="shared" si="7"/>
        <v>1938</v>
      </c>
    </row>
    <row r="245" spans="1:9" x14ac:dyDescent="0.3">
      <c r="A245" s="187" t="s">
        <v>74</v>
      </c>
      <c r="B245" s="187" t="s">
        <v>59</v>
      </c>
      <c r="C245" s="189">
        <v>25</v>
      </c>
      <c r="D245" s="187" t="s">
        <v>20</v>
      </c>
      <c r="E245" s="188">
        <f>VLOOKUP(A245,[1]MPL!$E$7:$K$2997,5,FALSE)</f>
        <v>2040</v>
      </c>
      <c r="G245" s="190">
        <v>0.05</v>
      </c>
      <c r="H245" s="191">
        <f t="shared" si="6"/>
        <v>102</v>
      </c>
      <c r="I245" s="192">
        <f t="shared" si="7"/>
        <v>1938</v>
      </c>
    </row>
    <row r="246" spans="1:9" x14ac:dyDescent="0.3">
      <c r="A246" s="187" t="s">
        <v>74</v>
      </c>
      <c r="B246" s="187" t="s">
        <v>59</v>
      </c>
      <c r="C246" s="189">
        <v>25</v>
      </c>
      <c r="D246" s="187" t="s">
        <v>20</v>
      </c>
      <c r="E246" s="188">
        <f>VLOOKUP(A246,[1]MPL!$E$7:$K$2997,5,FALSE)</f>
        <v>2040</v>
      </c>
      <c r="G246" s="190">
        <v>0.05</v>
      </c>
      <c r="H246" s="191">
        <f t="shared" si="6"/>
        <v>102</v>
      </c>
      <c r="I246" s="192">
        <f t="shared" si="7"/>
        <v>1938</v>
      </c>
    </row>
    <row r="247" spans="1:9" x14ac:dyDescent="0.3">
      <c r="A247" s="187" t="s">
        <v>74</v>
      </c>
      <c r="B247" s="187" t="s">
        <v>59</v>
      </c>
      <c r="C247" s="189">
        <v>25</v>
      </c>
      <c r="D247" s="187" t="s">
        <v>20</v>
      </c>
      <c r="E247" s="188">
        <f>VLOOKUP(A247,[1]MPL!$E$7:$K$2997,5,FALSE)</f>
        <v>2040</v>
      </c>
      <c r="G247" s="190">
        <v>0.05</v>
      </c>
      <c r="H247" s="191">
        <f t="shared" si="6"/>
        <v>102</v>
      </c>
      <c r="I247" s="192">
        <f t="shared" si="7"/>
        <v>1938</v>
      </c>
    </row>
    <row r="248" spans="1:9" x14ac:dyDescent="0.3">
      <c r="A248" s="187" t="s">
        <v>75</v>
      </c>
      <c r="B248" s="187" t="s">
        <v>59</v>
      </c>
      <c r="C248" s="198">
        <v>22</v>
      </c>
      <c r="D248" s="187" t="s">
        <v>20</v>
      </c>
      <c r="E248" s="188">
        <f>VLOOKUP(A248,[1]MPL!$E$7:$K$2997,5,FALSE)</f>
        <v>1510</v>
      </c>
      <c r="G248" s="190">
        <v>0.05</v>
      </c>
      <c r="H248" s="191">
        <f t="shared" si="6"/>
        <v>75.5</v>
      </c>
      <c r="I248" s="192">
        <f t="shared" si="7"/>
        <v>1434.5</v>
      </c>
    </row>
    <row r="249" spans="1:9" x14ac:dyDescent="0.3">
      <c r="A249" s="187" t="s">
        <v>75</v>
      </c>
      <c r="B249" s="187" t="s">
        <v>59</v>
      </c>
      <c r="C249" s="198">
        <v>22</v>
      </c>
      <c r="D249" s="187" t="s">
        <v>20</v>
      </c>
      <c r="E249" s="188">
        <f>VLOOKUP(A249,[1]MPL!$E$7:$K$2997,5,FALSE)</f>
        <v>1510</v>
      </c>
      <c r="G249" s="190">
        <v>0.05</v>
      </c>
      <c r="H249" s="191">
        <f t="shared" si="6"/>
        <v>75.5</v>
      </c>
      <c r="I249" s="192">
        <f t="shared" si="7"/>
        <v>1434.5</v>
      </c>
    </row>
    <row r="250" spans="1:9" x14ac:dyDescent="0.3">
      <c r="A250" s="187" t="s">
        <v>75</v>
      </c>
      <c r="B250" s="187" t="s">
        <v>59</v>
      </c>
      <c r="C250" s="198">
        <v>22</v>
      </c>
      <c r="D250" s="187" t="s">
        <v>20</v>
      </c>
      <c r="E250" s="188">
        <f>VLOOKUP(A250,[1]MPL!$E$7:$K$2997,5,FALSE)</f>
        <v>1510</v>
      </c>
      <c r="G250" s="190">
        <v>0.05</v>
      </c>
      <c r="H250" s="191">
        <f t="shared" si="6"/>
        <v>75.5</v>
      </c>
      <c r="I250" s="192">
        <f t="shared" si="7"/>
        <v>1434.5</v>
      </c>
    </row>
    <row r="251" spans="1:9" x14ac:dyDescent="0.3">
      <c r="A251" s="187" t="s">
        <v>75</v>
      </c>
      <c r="B251" s="187" t="s">
        <v>59</v>
      </c>
      <c r="C251" s="198">
        <v>22</v>
      </c>
      <c r="D251" s="187" t="s">
        <v>20</v>
      </c>
      <c r="E251" s="188">
        <f>VLOOKUP(A251,[1]MPL!$E$7:$K$2997,5,FALSE)</f>
        <v>1510</v>
      </c>
      <c r="G251" s="190">
        <v>0.05</v>
      </c>
      <c r="H251" s="191">
        <f t="shared" si="6"/>
        <v>75.5</v>
      </c>
      <c r="I251" s="192">
        <f t="shared" si="7"/>
        <v>1434.5</v>
      </c>
    </row>
    <row r="252" spans="1:9" x14ac:dyDescent="0.3">
      <c r="A252" s="187" t="s">
        <v>75</v>
      </c>
      <c r="B252" s="187" t="s">
        <v>59</v>
      </c>
      <c r="C252" s="198">
        <v>22</v>
      </c>
      <c r="D252" s="187" t="s">
        <v>20</v>
      </c>
      <c r="E252" s="188">
        <f>VLOOKUP(A252,[1]MPL!$E$7:$K$2997,5,FALSE)</f>
        <v>1510</v>
      </c>
      <c r="G252" s="190">
        <v>0.05</v>
      </c>
      <c r="H252" s="191">
        <f t="shared" si="6"/>
        <v>75.5</v>
      </c>
      <c r="I252" s="192">
        <f t="shared" si="7"/>
        <v>1434.5</v>
      </c>
    </row>
    <row r="253" spans="1:9" x14ac:dyDescent="0.3">
      <c r="A253" s="187" t="s">
        <v>75</v>
      </c>
      <c r="B253" s="187" t="s">
        <v>59</v>
      </c>
      <c r="C253" s="198">
        <v>22</v>
      </c>
      <c r="D253" s="187" t="s">
        <v>20</v>
      </c>
      <c r="E253" s="188">
        <f>VLOOKUP(A253,[1]MPL!$E$7:$K$2997,5,FALSE)</f>
        <v>1510</v>
      </c>
      <c r="G253" s="190">
        <v>0.05</v>
      </c>
      <c r="H253" s="191">
        <f t="shared" ref="H253:H316" si="8">G253*E253</f>
        <v>75.5</v>
      </c>
      <c r="I253" s="192">
        <f t="shared" ref="I253:I316" si="9">E253-H253</f>
        <v>1434.5</v>
      </c>
    </row>
    <row r="254" spans="1:9" x14ac:dyDescent="0.3">
      <c r="A254" s="187" t="s">
        <v>75</v>
      </c>
      <c r="B254" s="187" t="s">
        <v>59</v>
      </c>
      <c r="C254" s="198">
        <v>22</v>
      </c>
      <c r="D254" s="187" t="s">
        <v>20</v>
      </c>
      <c r="E254" s="188">
        <f>VLOOKUP(A254,[1]MPL!$E$7:$K$2997,5,FALSE)</f>
        <v>1510</v>
      </c>
      <c r="G254" s="190">
        <v>0.05</v>
      </c>
      <c r="H254" s="191">
        <f t="shared" si="8"/>
        <v>75.5</v>
      </c>
      <c r="I254" s="192">
        <f t="shared" si="9"/>
        <v>1434.5</v>
      </c>
    </row>
    <row r="255" spans="1:9" x14ac:dyDescent="0.3">
      <c r="A255" s="187" t="s">
        <v>75</v>
      </c>
      <c r="B255" s="187" t="s">
        <v>59</v>
      </c>
      <c r="C255" s="198">
        <v>22</v>
      </c>
      <c r="D255" s="187" t="s">
        <v>20</v>
      </c>
      <c r="E255" s="188">
        <f>VLOOKUP(A255,[1]MPL!$E$7:$K$2997,5,FALSE)</f>
        <v>1510</v>
      </c>
      <c r="G255" s="190">
        <v>0.05</v>
      </c>
      <c r="H255" s="191">
        <f t="shared" si="8"/>
        <v>75.5</v>
      </c>
      <c r="I255" s="192">
        <f t="shared" si="9"/>
        <v>1434.5</v>
      </c>
    </row>
    <row r="256" spans="1:9" x14ac:dyDescent="0.3">
      <c r="A256" s="187" t="s">
        <v>75</v>
      </c>
      <c r="B256" s="187" t="s">
        <v>59</v>
      </c>
      <c r="C256" s="198">
        <v>22</v>
      </c>
      <c r="D256" s="187" t="s">
        <v>20</v>
      </c>
      <c r="E256" s="188">
        <f>VLOOKUP(A256,[1]MPL!$E$7:$K$2997,5,FALSE)</f>
        <v>1510</v>
      </c>
      <c r="G256" s="190">
        <v>0.05</v>
      </c>
      <c r="H256" s="191">
        <f t="shared" si="8"/>
        <v>75.5</v>
      </c>
      <c r="I256" s="192">
        <f t="shared" si="9"/>
        <v>1434.5</v>
      </c>
    </row>
    <row r="257" spans="1:9" x14ac:dyDescent="0.3">
      <c r="A257" s="187" t="s">
        <v>76</v>
      </c>
      <c r="B257" s="187" t="s">
        <v>59</v>
      </c>
      <c r="D257" s="187" t="s">
        <v>20</v>
      </c>
      <c r="E257" s="188">
        <f>VLOOKUP(A257,[1]MPL!$E$7:$K$2997,5,FALSE)</f>
        <v>1635</v>
      </c>
      <c r="G257" s="190">
        <v>0.05</v>
      </c>
      <c r="H257" s="191">
        <f t="shared" si="8"/>
        <v>81.75</v>
      </c>
      <c r="I257" s="192">
        <f t="shared" si="9"/>
        <v>1553.25</v>
      </c>
    </row>
    <row r="258" spans="1:9" x14ac:dyDescent="0.3">
      <c r="A258" s="187" t="s">
        <v>76</v>
      </c>
      <c r="B258" s="187" t="s">
        <v>59</v>
      </c>
      <c r="D258" s="187" t="s">
        <v>20</v>
      </c>
      <c r="E258" s="188">
        <f>VLOOKUP(A258,[1]MPL!$E$7:$K$2997,5,FALSE)</f>
        <v>1635</v>
      </c>
      <c r="G258" s="190">
        <v>0.05</v>
      </c>
      <c r="H258" s="191">
        <f t="shared" si="8"/>
        <v>81.75</v>
      </c>
      <c r="I258" s="192">
        <f t="shared" si="9"/>
        <v>1553.25</v>
      </c>
    </row>
    <row r="259" spans="1:9" x14ac:dyDescent="0.3">
      <c r="A259" s="187" t="s">
        <v>76</v>
      </c>
      <c r="B259" s="187" t="s">
        <v>59</v>
      </c>
      <c r="D259" s="187" t="s">
        <v>20</v>
      </c>
      <c r="E259" s="188">
        <f>VLOOKUP(A259,[1]MPL!$E$7:$K$2997,5,FALSE)</f>
        <v>1635</v>
      </c>
      <c r="G259" s="190">
        <v>0.05</v>
      </c>
      <c r="H259" s="191">
        <f t="shared" si="8"/>
        <v>81.75</v>
      </c>
      <c r="I259" s="192">
        <f t="shared" si="9"/>
        <v>1553.25</v>
      </c>
    </row>
    <row r="260" spans="1:9" x14ac:dyDescent="0.3">
      <c r="A260" s="187" t="s">
        <v>76</v>
      </c>
      <c r="B260" s="187" t="s">
        <v>59</v>
      </c>
      <c r="D260" s="187" t="s">
        <v>20</v>
      </c>
      <c r="E260" s="188">
        <f>VLOOKUP(A260,[1]MPL!$E$7:$K$2997,5,FALSE)</f>
        <v>1635</v>
      </c>
      <c r="G260" s="190">
        <v>0.05</v>
      </c>
      <c r="H260" s="191">
        <f t="shared" si="8"/>
        <v>81.75</v>
      </c>
      <c r="I260" s="192">
        <f t="shared" si="9"/>
        <v>1553.25</v>
      </c>
    </row>
    <row r="261" spans="1:9" x14ac:dyDescent="0.3">
      <c r="A261" s="187" t="s">
        <v>76</v>
      </c>
      <c r="B261" s="187" t="s">
        <v>59</v>
      </c>
      <c r="D261" s="187" t="s">
        <v>20</v>
      </c>
      <c r="E261" s="188">
        <f>VLOOKUP(A261,[1]MPL!$E$7:$K$2997,5,FALSE)</f>
        <v>1635</v>
      </c>
      <c r="G261" s="190">
        <v>0.05</v>
      </c>
      <c r="H261" s="191">
        <f t="shared" si="8"/>
        <v>81.75</v>
      </c>
      <c r="I261" s="192">
        <f t="shared" si="9"/>
        <v>1553.25</v>
      </c>
    </row>
    <row r="262" spans="1:9" x14ac:dyDescent="0.3">
      <c r="A262" s="187" t="s">
        <v>76</v>
      </c>
      <c r="B262" s="187" t="s">
        <v>59</v>
      </c>
      <c r="D262" s="187" t="s">
        <v>20</v>
      </c>
      <c r="E262" s="188">
        <f>VLOOKUP(A262,[1]MPL!$E$7:$K$2997,5,FALSE)</f>
        <v>1635</v>
      </c>
      <c r="G262" s="190">
        <v>0.05</v>
      </c>
      <c r="H262" s="191">
        <f t="shared" si="8"/>
        <v>81.75</v>
      </c>
      <c r="I262" s="192">
        <f t="shared" si="9"/>
        <v>1553.25</v>
      </c>
    </row>
    <row r="263" spans="1:9" x14ac:dyDescent="0.3">
      <c r="A263" s="187" t="s">
        <v>76</v>
      </c>
      <c r="B263" s="187" t="s">
        <v>59</v>
      </c>
      <c r="D263" s="187" t="s">
        <v>20</v>
      </c>
      <c r="E263" s="188">
        <f>VLOOKUP(A263,[1]MPL!$E$7:$K$2997,5,FALSE)</f>
        <v>1635</v>
      </c>
      <c r="G263" s="190">
        <v>0.05</v>
      </c>
      <c r="H263" s="191">
        <f t="shared" si="8"/>
        <v>81.75</v>
      </c>
      <c r="I263" s="192">
        <f t="shared" si="9"/>
        <v>1553.25</v>
      </c>
    </row>
    <row r="264" spans="1:9" x14ac:dyDescent="0.3">
      <c r="A264" s="187" t="s">
        <v>76</v>
      </c>
      <c r="B264" s="187" t="s">
        <v>59</v>
      </c>
      <c r="D264" s="187" t="s">
        <v>20</v>
      </c>
      <c r="E264" s="188">
        <f>VLOOKUP(A264,[1]MPL!$E$7:$K$2997,5,FALSE)</f>
        <v>1635</v>
      </c>
      <c r="G264" s="190">
        <v>0.05</v>
      </c>
      <c r="H264" s="191">
        <f t="shared" si="8"/>
        <v>81.75</v>
      </c>
      <c r="I264" s="192">
        <f t="shared" si="9"/>
        <v>1553.25</v>
      </c>
    </row>
    <row r="265" spans="1:9" x14ac:dyDescent="0.3">
      <c r="A265" s="187" t="s">
        <v>76</v>
      </c>
      <c r="B265" s="187" t="s">
        <v>59</v>
      </c>
      <c r="D265" s="187" t="s">
        <v>20</v>
      </c>
      <c r="E265" s="188">
        <f>VLOOKUP(A265,[1]MPL!$E$7:$K$2997,5,FALSE)</f>
        <v>1635</v>
      </c>
      <c r="G265" s="190">
        <v>0.05</v>
      </c>
      <c r="H265" s="191">
        <f t="shared" si="8"/>
        <v>81.75</v>
      </c>
      <c r="I265" s="192">
        <f t="shared" si="9"/>
        <v>1553.25</v>
      </c>
    </row>
    <row r="266" spans="1:9" x14ac:dyDescent="0.3">
      <c r="A266" s="187" t="s">
        <v>77</v>
      </c>
      <c r="B266" s="187" t="s">
        <v>59</v>
      </c>
      <c r="C266" s="189">
        <v>25</v>
      </c>
      <c r="D266" s="187" t="s">
        <v>20</v>
      </c>
      <c r="E266" s="188">
        <f>VLOOKUP(A266,[1]MPL!$E$7:$K$2997,5,FALSE)</f>
        <v>1500</v>
      </c>
      <c r="G266" s="190">
        <v>0.05</v>
      </c>
      <c r="H266" s="191">
        <f t="shared" si="8"/>
        <v>75</v>
      </c>
      <c r="I266" s="192">
        <f t="shared" si="9"/>
        <v>1425</v>
      </c>
    </row>
    <row r="267" spans="1:9" x14ac:dyDescent="0.3">
      <c r="A267" s="187" t="s">
        <v>77</v>
      </c>
      <c r="B267" s="187" t="s">
        <v>59</v>
      </c>
      <c r="C267" s="189">
        <v>25</v>
      </c>
      <c r="D267" s="187" t="s">
        <v>20</v>
      </c>
      <c r="E267" s="188">
        <f>VLOOKUP(A267,[1]MPL!$E$7:$K$2997,5,FALSE)</f>
        <v>1500</v>
      </c>
      <c r="G267" s="190">
        <v>0.05</v>
      </c>
      <c r="H267" s="191">
        <f t="shared" si="8"/>
        <v>75</v>
      </c>
      <c r="I267" s="192">
        <f t="shared" si="9"/>
        <v>1425</v>
      </c>
    </row>
    <row r="268" spans="1:9" x14ac:dyDescent="0.3">
      <c r="A268" s="187" t="s">
        <v>77</v>
      </c>
      <c r="B268" s="187" t="s">
        <v>59</v>
      </c>
      <c r="C268" s="189">
        <v>25</v>
      </c>
      <c r="D268" s="187" t="s">
        <v>20</v>
      </c>
      <c r="E268" s="188">
        <f>VLOOKUP(A268,[1]MPL!$E$7:$K$2997,5,FALSE)</f>
        <v>1500</v>
      </c>
      <c r="G268" s="190">
        <v>0.05</v>
      </c>
      <c r="H268" s="191">
        <f t="shared" si="8"/>
        <v>75</v>
      </c>
      <c r="I268" s="192">
        <f t="shared" si="9"/>
        <v>1425</v>
      </c>
    </row>
    <row r="269" spans="1:9" x14ac:dyDescent="0.3">
      <c r="A269" s="187" t="s">
        <v>77</v>
      </c>
      <c r="B269" s="187" t="s">
        <v>59</v>
      </c>
      <c r="C269" s="189">
        <v>25</v>
      </c>
      <c r="D269" s="187" t="s">
        <v>20</v>
      </c>
      <c r="E269" s="188">
        <f>VLOOKUP(A269,[1]MPL!$E$7:$K$2997,5,FALSE)</f>
        <v>1500</v>
      </c>
      <c r="G269" s="190">
        <v>0.05</v>
      </c>
      <c r="H269" s="191">
        <f t="shared" si="8"/>
        <v>75</v>
      </c>
      <c r="I269" s="192">
        <f t="shared" si="9"/>
        <v>1425</v>
      </c>
    </row>
    <row r="270" spans="1:9" x14ac:dyDescent="0.3">
      <c r="A270" s="187" t="s">
        <v>77</v>
      </c>
      <c r="B270" s="187" t="s">
        <v>59</v>
      </c>
      <c r="C270" s="189">
        <v>25</v>
      </c>
      <c r="D270" s="187" t="s">
        <v>20</v>
      </c>
      <c r="E270" s="188">
        <f>VLOOKUP(A270,[1]MPL!$E$7:$K$2997,5,FALSE)</f>
        <v>1500</v>
      </c>
      <c r="G270" s="190">
        <v>0.05</v>
      </c>
      <c r="H270" s="191">
        <f t="shared" si="8"/>
        <v>75</v>
      </c>
      <c r="I270" s="192">
        <f t="shared" si="9"/>
        <v>1425</v>
      </c>
    </row>
    <row r="271" spans="1:9" x14ac:dyDescent="0.3">
      <c r="A271" s="187" t="s">
        <v>77</v>
      </c>
      <c r="B271" s="187" t="s">
        <v>59</v>
      </c>
      <c r="C271" s="189">
        <v>25</v>
      </c>
      <c r="D271" s="187" t="s">
        <v>20</v>
      </c>
      <c r="E271" s="188">
        <f>VLOOKUP(A271,[1]MPL!$E$7:$K$2997,5,FALSE)</f>
        <v>1500</v>
      </c>
      <c r="G271" s="190">
        <v>0.05</v>
      </c>
      <c r="H271" s="191">
        <f t="shared" si="8"/>
        <v>75</v>
      </c>
      <c r="I271" s="192">
        <f t="shared" si="9"/>
        <v>1425</v>
      </c>
    </row>
    <row r="272" spans="1:9" x14ac:dyDescent="0.3">
      <c r="A272" s="187" t="s">
        <v>77</v>
      </c>
      <c r="B272" s="187" t="s">
        <v>59</v>
      </c>
      <c r="C272" s="189">
        <v>25</v>
      </c>
      <c r="D272" s="187" t="s">
        <v>20</v>
      </c>
      <c r="E272" s="188">
        <f>VLOOKUP(A272,[1]MPL!$E$7:$K$2997,5,FALSE)</f>
        <v>1500</v>
      </c>
      <c r="G272" s="190">
        <v>0.05</v>
      </c>
      <c r="H272" s="191">
        <f t="shared" si="8"/>
        <v>75</v>
      </c>
      <c r="I272" s="192">
        <f t="shared" si="9"/>
        <v>1425</v>
      </c>
    </row>
    <row r="273" spans="1:9" x14ac:dyDescent="0.3">
      <c r="A273" s="187" t="s">
        <v>77</v>
      </c>
      <c r="B273" s="187" t="s">
        <v>59</v>
      </c>
      <c r="C273" s="189">
        <v>25</v>
      </c>
      <c r="D273" s="187" t="s">
        <v>20</v>
      </c>
      <c r="E273" s="188">
        <f>VLOOKUP(A273,[1]MPL!$E$7:$K$2997,5,FALSE)</f>
        <v>1500</v>
      </c>
      <c r="G273" s="190">
        <v>0.05</v>
      </c>
      <c r="H273" s="191">
        <f t="shared" si="8"/>
        <v>75</v>
      </c>
      <c r="I273" s="192">
        <f t="shared" si="9"/>
        <v>1425</v>
      </c>
    </row>
    <row r="274" spans="1:9" x14ac:dyDescent="0.3">
      <c r="A274" s="187" t="s">
        <v>77</v>
      </c>
      <c r="B274" s="187" t="s">
        <v>59</v>
      </c>
      <c r="C274" s="189">
        <v>25</v>
      </c>
      <c r="D274" s="187" t="s">
        <v>20</v>
      </c>
      <c r="E274" s="188">
        <f>VLOOKUP(A274,[1]MPL!$E$7:$K$2997,5,FALSE)</f>
        <v>1500</v>
      </c>
      <c r="G274" s="190">
        <v>0.05</v>
      </c>
      <c r="H274" s="191">
        <f t="shared" si="8"/>
        <v>75</v>
      </c>
      <c r="I274" s="192">
        <f t="shared" si="9"/>
        <v>1425</v>
      </c>
    </row>
    <row r="275" spans="1:9" x14ac:dyDescent="0.3">
      <c r="A275" s="187" t="s">
        <v>78</v>
      </c>
      <c r="B275" s="187" t="s">
        <v>59</v>
      </c>
      <c r="C275" s="198">
        <v>22</v>
      </c>
      <c r="D275" s="187" t="s">
        <v>20</v>
      </c>
      <c r="E275" s="188">
        <f>VLOOKUP(A275,[1]MPL!$E$7:$K$2997,5,FALSE)</f>
        <v>1385</v>
      </c>
      <c r="G275" s="190">
        <v>0.05</v>
      </c>
      <c r="H275" s="191">
        <f t="shared" si="8"/>
        <v>69.25</v>
      </c>
      <c r="I275" s="192">
        <f t="shared" si="9"/>
        <v>1315.75</v>
      </c>
    </row>
    <row r="276" spans="1:9" x14ac:dyDescent="0.3">
      <c r="A276" s="187" t="s">
        <v>78</v>
      </c>
      <c r="B276" s="187" t="s">
        <v>59</v>
      </c>
      <c r="C276" s="198">
        <v>22</v>
      </c>
      <c r="D276" s="187" t="s">
        <v>20</v>
      </c>
      <c r="E276" s="188">
        <f>VLOOKUP(A276,[1]MPL!$E$7:$K$2997,5,FALSE)</f>
        <v>1385</v>
      </c>
      <c r="G276" s="190">
        <v>0.05</v>
      </c>
      <c r="H276" s="191">
        <f t="shared" si="8"/>
        <v>69.25</v>
      </c>
      <c r="I276" s="192">
        <f t="shared" si="9"/>
        <v>1315.75</v>
      </c>
    </row>
    <row r="277" spans="1:9" x14ac:dyDescent="0.3">
      <c r="A277" s="187" t="s">
        <v>78</v>
      </c>
      <c r="B277" s="187" t="s">
        <v>59</v>
      </c>
      <c r="C277" s="198">
        <v>22</v>
      </c>
      <c r="D277" s="187" t="s">
        <v>20</v>
      </c>
      <c r="E277" s="188">
        <f>VLOOKUP(A277,[1]MPL!$E$7:$K$2997,5,FALSE)</f>
        <v>1385</v>
      </c>
      <c r="G277" s="190">
        <v>0.05</v>
      </c>
      <c r="H277" s="191">
        <f t="shared" si="8"/>
        <v>69.25</v>
      </c>
      <c r="I277" s="192">
        <f t="shared" si="9"/>
        <v>1315.75</v>
      </c>
    </row>
    <row r="278" spans="1:9" x14ac:dyDescent="0.3">
      <c r="A278" s="187" t="s">
        <v>78</v>
      </c>
      <c r="B278" s="187" t="s">
        <v>59</v>
      </c>
      <c r="C278" s="198">
        <v>22</v>
      </c>
      <c r="D278" s="187" t="s">
        <v>20</v>
      </c>
      <c r="E278" s="188">
        <f>VLOOKUP(A278,[1]MPL!$E$7:$K$2997,5,FALSE)</f>
        <v>1385</v>
      </c>
      <c r="G278" s="190">
        <v>0.05</v>
      </c>
      <c r="H278" s="191">
        <f t="shared" si="8"/>
        <v>69.25</v>
      </c>
      <c r="I278" s="192">
        <f t="shared" si="9"/>
        <v>1315.75</v>
      </c>
    </row>
    <row r="279" spans="1:9" x14ac:dyDescent="0.3">
      <c r="A279" s="187" t="s">
        <v>78</v>
      </c>
      <c r="B279" s="187" t="s">
        <v>59</v>
      </c>
      <c r="C279" s="198">
        <v>22</v>
      </c>
      <c r="D279" s="187" t="s">
        <v>20</v>
      </c>
      <c r="E279" s="188">
        <f>VLOOKUP(A279,[1]MPL!$E$7:$K$2997,5,FALSE)</f>
        <v>1385</v>
      </c>
      <c r="G279" s="190">
        <v>0.05</v>
      </c>
      <c r="H279" s="191">
        <f t="shared" si="8"/>
        <v>69.25</v>
      </c>
      <c r="I279" s="192">
        <f t="shared" si="9"/>
        <v>1315.75</v>
      </c>
    </row>
    <row r="280" spans="1:9" x14ac:dyDescent="0.3">
      <c r="A280" s="187" t="s">
        <v>78</v>
      </c>
      <c r="B280" s="187" t="s">
        <v>59</v>
      </c>
      <c r="C280" s="198">
        <v>22</v>
      </c>
      <c r="D280" s="187" t="s">
        <v>20</v>
      </c>
      <c r="E280" s="188">
        <f>VLOOKUP(A280,[1]MPL!$E$7:$K$2997,5,FALSE)</f>
        <v>1385</v>
      </c>
      <c r="G280" s="190">
        <v>0.05</v>
      </c>
      <c r="H280" s="191">
        <f t="shared" si="8"/>
        <v>69.25</v>
      </c>
      <c r="I280" s="192">
        <f t="shared" si="9"/>
        <v>1315.75</v>
      </c>
    </row>
    <row r="281" spans="1:9" x14ac:dyDescent="0.3">
      <c r="A281" s="187" t="s">
        <v>78</v>
      </c>
      <c r="B281" s="187" t="s">
        <v>59</v>
      </c>
      <c r="C281" s="198">
        <v>22</v>
      </c>
      <c r="D281" s="187" t="s">
        <v>20</v>
      </c>
      <c r="E281" s="188">
        <f>VLOOKUP(A281,[1]MPL!$E$7:$K$2997,5,FALSE)</f>
        <v>1385</v>
      </c>
      <c r="G281" s="190">
        <v>0.05</v>
      </c>
      <c r="H281" s="191">
        <f t="shared" si="8"/>
        <v>69.25</v>
      </c>
      <c r="I281" s="192">
        <f t="shared" si="9"/>
        <v>1315.75</v>
      </c>
    </row>
    <row r="282" spans="1:9" x14ac:dyDescent="0.3">
      <c r="A282" s="187" t="s">
        <v>78</v>
      </c>
      <c r="B282" s="187" t="s">
        <v>59</v>
      </c>
      <c r="C282" s="198">
        <v>22</v>
      </c>
      <c r="D282" s="187" t="s">
        <v>20</v>
      </c>
      <c r="E282" s="188">
        <f>VLOOKUP(A282,[1]MPL!$E$7:$K$2997,5,FALSE)</f>
        <v>1385</v>
      </c>
      <c r="G282" s="190">
        <v>0.05</v>
      </c>
      <c r="H282" s="191">
        <f t="shared" si="8"/>
        <v>69.25</v>
      </c>
      <c r="I282" s="192">
        <f t="shared" si="9"/>
        <v>1315.75</v>
      </c>
    </row>
    <row r="283" spans="1:9" x14ac:dyDescent="0.3">
      <c r="A283" s="187" t="s">
        <v>78</v>
      </c>
      <c r="B283" s="187" t="s">
        <v>59</v>
      </c>
      <c r="C283" s="198">
        <v>22</v>
      </c>
      <c r="D283" s="187" t="s">
        <v>20</v>
      </c>
      <c r="E283" s="188">
        <f>VLOOKUP(A283,[1]MPL!$E$7:$K$2997,5,FALSE)</f>
        <v>1385</v>
      </c>
      <c r="G283" s="190">
        <v>0.05</v>
      </c>
      <c r="H283" s="191">
        <f t="shared" si="8"/>
        <v>69.25</v>
      </c>
      <c r="I283" s="192">
        <f t="shared" si="9"/>
        <v>1315.75</v>
      </c>
    </row>
    <row r="284" spans="1:9" x14ac:dyDescent="0.3">
      <c r="A284" s="187" t="s">
        <v>79</v>
      </c>
      <c r="B284" s="187" t="s">
        <v>59</v>
      </c>
      <c r="D284" s="187" t="s">
        <v>20</v>
      </c>
      <c r="E284" s="188">
        <f>VLOOKUP(A284,[1]MPL!$E$7:$K$2997,5,FALSE)</f>
        <v>1505</v>
      </c>
      <c r="G284" s="190">
        <v>0.05</v>
      </c>
      <c r="H284" s="191">
        <f t="shared" si="8"/>
        <v>75.25</v>
      </c>
      <c r="I284" s="192">
        <f t="shared" si="9"/>
        <v>1429.75</v>
      </c>
    </row>
    <row r="285" spans="1:9" x14ac:dyDescent="0.3">
      <c r="A285" s="187" t="s">
        <v>79</v>
      </c>
      <c r="B285" s="187" t="s">
        <v>59</v>
      </c>
      <c r="D285" s="187" t="s">
        <v>20</v>
      </c>
      <c r="E285" s="188">
        <f>VLOOKUP(A285,[1]MPL!$E$7:$K$2997,5,FALSE)</f>
        <v>1505</v>
      </c>
      <c r="G285" s="190">
        <v>0.05</v>
      </c>
      <c r="H285" s="191">
        <f t="shared" si="8"/>
        <v>75.25</v>
      </c>
      <c r="I285" s="192">
        <f t="shared" si="9"/>
        <v>1429.75</v>
      </c>
    </row>
    <row r="286" spans="1:9" x14ac:dyDescent="0.3">
      <c r="A286" s="187" t="s">
        <v>79</v>
      </c>
      <c r="B286" s="187" t="s">
        <v>59</v>
      </c>
      <c r="D286" s="187" t="s">
        <v>20</v>
      </c>
      <c r="E286" s="188">
        <f>VLOOKUP(A286,[1]MPL!$E$7:$K$2997,5,FALSE)</f>
        <v>1505</v>
      </c>
      <c r="G286" s="190">
        <v>0.05</v>
      </c>
      <c r="H286" s="191">
        <f t="shared" si="8"/>
        <v>75.25</v>
      </c>
      <c r="I286" s="192">
        <f t="shared" si="9"/>
        <v>1429.75</v>
      </c>
    </row>
    <row r="287" spans="1:9" x14ac:dyDescent="0.3">
      <c r="A287" s="187" t="s">
        <v>79</v>
      </c>
      <c r="B287" s="187" t="s">
        <v>59</v>
      </c>
      <c r="D287" s="187" t="s">
        <v>20</v>
      </c>
      <c r="E287" s="188">
        <f>VLOOKUP(A287,[1]MPL!$E$7:$K$2997,5,FALSE)</f>
        <v>1505</v>
      </c>
      <c r="G287" s="190">
        <v>0.05</v>
      </c>
      <c r="H287" s="191">
        <f t="shared" si="8"/>
        <v>75.25</v>
      </c>
      <c r="I287" s="192">
        <f t="shared" si="9"/>
        <v>1429.75</v>
      </c>
    </row>
    <row r="288" spans="1:9" x14ac:dyDescent="0.3">
      <c r="A288" s="187" t="s">
        <v>79</v>
      </c>
      <c r="B288" s="187" t="s">
        <v>59</v>
      </c>
      <c r="D288" s="187" t="s">
        <v>20</v>
      </c>
      <c r="E288" s="188">
        <f>VLOOKUP(A288,[1]MPL!$E$7:$K$2997,5,FALSE)</f>
        <v>1505</v>
      </c>
      <c r="G288" s="190">
        <v>0.05</v>
      </c>
      <c r="H288" s="191">
        <f t="shared" si="8"/>
        <v>75.25</v>
      </c>
      <c r="I288" s="192">
        <f t="shared" si="9"/>
        <v>1429.75</v>
      </c>
    </row>
    <row r="289" spans="1:9" x14ac:dyDescent="0.3">
      <c r="A289" s="187" t="s">
        <v>79</v>
      </c>
      <c r="B289" s="187" t="s">
        <v>59</v>
      </c>
      <c r="D289" s="187" t="s">
        <v>20</v>
      </c>
      <c r="E289" s="188">
        <f>VLOOKUP(A289,[1]MPL!$E$7:$K$2997,5,FALSE)</f>
        <v>1505</v>
      </c>
      <c r="G289" s="190">
        <v>0.05</v>
      </c>
      <c r="H289" s="191">
        <f t="shared" si="8"/>
        <v>75.25</v>
      </c>
      <c r="I289" s="192">
        <f t="shared" si="9"/>
        <v>1429.75</v>
      </c>
    </row>
    <row r="290" spans="1:9" x14ac:dyDescent="0.3">
      <c r="A290" s="187" t="s">
        <v>79</v>
      </c>
      <c r="B290" s="187" t="s">
        <v>59</v>
      </c>
      <c r="D290" s="187" t="s">
        <v>20</v>
      </c>
      <c r="E290" s="188">
        <f>VLOOKUP(A290,[1]MPL!$E$7:$K$2997,5,FALSE)</f>
        <v>1505</v>
      </c>
      <c r="G290" s="190">
        <v>0.05</v>
      </c>
      <c r="H290" s="191">
        <f t="shared" si="8"/>
        <v>75.25</v>
      </c>
      <c r="I290" s="192">
        <f t="shared" si="9"/>
        <v>1429.75</v>
      </c>
    </row>
    <row r="291" spans="1:9" x14ac:dyDescent="0.3">
      <c r="A291" s="187" t="s">
        <v>79</v>
      </c>
      <c r="B291" s="187" t="s">
        <v>59</v>
      </c>
      <c r="D291" s="187" t="s">
        <v>20</v>
      </c>
      <c r="E291" s="188">
        <f>VLOOKUP(A291,[1]MPL!$E$7:$K$2997,5,FALSE)</f>
        <v>1505</v>
      </c>
      <c r="G291" s="190">
        <v>0.05</v>
      </c>
      <c r="H291" s="191">
        <f t="shared" si="8"/>
        <v>75.25</v>
      </c>
      <c r="I291" s="192">
        <f t="shared" si="9"/>
        <v>1429.75</v>
      </c>
    </row>
    <row r="292" spans="1:9" x14ac:dyDescent="0.3">
      <c r="A292" s="187" t="s">
        <v>79</v>
      </c>
      <c r="B292" s="187" t="s">
        <v>59</v>
      </c>
      <c r="D292" s="187" t="s">
        <v>20</v>
      </c>
      <c r="E292" s="188">
        <f>VLOOKUP(A292,[1]MPL!$E$7:$K$2997,5,FALSE)</f>
        <v>1505</v>
      </c>
      <c r="G292" s="190">
        <v>0.05</v>
      </c>
      <c r="H292" s="191">
        <f t="shared" si="8"/>
        <v>75.25</v>
      </c>
      <c r="I292" s="192">
        <f t="shared" si="9"/>
        <v>1429.75</v>
      </c>
    </row>
    <row r="293" spans="1:9" x14ac:dyDescent="0.3">
      <c r="A293" s="187" t="s">
        <v>80</v>
      </c>
      <c r="B293" s="187" t="s">
        <v>59</v>
      </c>
      <c r="C293" s="189">
        <v>25</v>
      </c>
      <c r="D293" s="187" t="s">
        <v>20</v>
      </c>
      <c r="E293" s="188">
        <f>VLOOKUP(A293,[1]MPL!$E$7:$K$2997,5,FALSE)</f>
        <v>1375</v>
      </c>
      <c r="G293" s="190">
        <v>0.05</v>
      </c>
      <c r="H293" s="191">
        <f t="shared" si="8"/>
        <v>68.75</v>
      </c>
      <c r="I293" s="192">
        <f t="shared" si="9"/>
        <v>1306.25</v>
      </c>
    </row>
    <row r="294" spans="1:9" x14ac:dyDescent="0.3">
      <c r="A294" s="187" t="s">
        <v>80</v>
      </c>
      <c r="B294" s="187" t="s">
        <v>59</v>
      </c>
      <c r="C294" s="189">
        <v>25</v>
      </c>
      <c r="D294" s="187" t="s">
        <v>20</v>
      </c>
      <c r="E294" s="188">
        <f>VLOOKUP(A294,[1]MPL!$E$7:$K$2997,5,FALSE)</f>
        <v>1375</v>
      </c>
      <c r="G294" s="190">
        <v>0.05</v>
      </c>
      <c r="H294" s="191">
        <f t="shared" si="8"/>
        <v>68.75</v>
      </c>
      <c r="I294" s="192">
        <f t="shared" si="9"/>
        <v>1306.25</v>
      </c>
    </row>
    <row r="295" spans="1:9" x14ac:dyDescent="0.3">
      <c r="A295" s="187" t="s">
        <v>80</v>
      </c>
      <c r="B295" s="187" t="s">
        <v>59</v>
      </c>
      <c r="C295" s="189">
        <v>25</v>
      </c>
      <c r="D295" s="187" t="s">
        <v>20</v>
      </c>
      <c r="E295" s="188">
        <f>VLOOKUP(A295,[1]MPL!$E$7:$K$2997,5,FALSE)</f>
        <v>1375</v>
      </c>
      <c r="G295" s="190">
        <v>0.05</v>
      </c>
      <c r="H295" s="191">
        <f t="shared" si="8"/>
        <v>68.75</v>
      </c>
      <c r="I295" s="192">
        <f t="shared" si="9"/>
        <v>1306.25</v>
      </c>
    </row>
    <row r="296" spans="1:9" x14ac:dyDescent="0.3">
      <c r="A296" s="187" t="s">
        <v>80</v>
      </c>
      <c r="B296" s="187" t="s">
        <v>59</v>
      </c>
      <c r="C296" s="189">
        <v>25</v>
      </c>
      <c r="D296" s="187" t="s">
        <v>20</v>
      </c>
      <c r="E296" s="188">
        <f>VLOOKUP(A296,[1]MPL!$E$7:$K$2997,5,FALSE)</f>
        <v>1375</v>
      </c>
      <c r="G296" s="190">
        <v>0.05</v>
      </c>
      <c r="H296" s="191">
        <f t="shared" si="8"/>
        <v>68.75</v>
      </c>
      <c r="I296" s="192">
        <f t="shared" si="9"/>
        <v>1306.25</v>
      </c>
    </row>
    <row r="297" spans="1:9" x14ac:dyDescent="0.3">
      <c r="A297" s="187" t="s">
        <v>80</v>
      </c>
      <c r="B297" s="187" t="s">
        <v>59</v>
      </c>
      <c r="C297" s="189">
        <v>25</v>
      </c>
      <c r="D297" s="187" t="s">
        <v>20</v>
      </c>
      <c r="E297" s="188">
        <f>VLOOKUP(A297,[1]MPL!$E$7:$K$2997,5,FALSE)</f>
        <v>1375</v>
      </c>
      <c r="G297" s="190">
        <v>0.05</v>
      </c>
      <c r="H297" s="191">
        <f t="shared" si="8"/>
        <v>68.75</v>
      </c>
      <c r="I297" s="192">
        <f t="shared" si="9"/>
        <v>1306.25</v>
      </c>
    </row>
    <row r="298" spans="1:9" x14ac:dyDescent="0.3">
      <c r="A298" s="187" t="s">
        <v>80</v>
      </c>
      <c r="B298" s="187" t="s">
        <v>59</v>
      </c>
      <c r="C298" s="189">
        <v>25</v>
      </c>
      <c r="D298" s="187" t="s">
        <v>20</v>
      </c>
      <c r="E298" s="188">
        <f>VLOOKUP(A298,[1]MPL!$E$7:$K$2997,5,FALSE)</f>
        <v>1375</v>
      </c>
      <c r="G298" s="190">
        <v>0.05</v>
      </c>
      <c r="H298" s="191">
        <f t="shared" si="8"/>
        <v>68.75</v>
      </c>
      <c r="I298" s="192">
        <f t="shared" si="9"/>
        <v>1306.25</v>
      </c>
    </row>
    <row r="299" spans="1:9" x14ac:dyDescent="0.3">
      <c r="A299" s="187" t="s">
        <v>80</v>
      </c>
      <c r="B299" s="187" t="s">
        <v>59</v>
      </c>
      <c r="C299" s="189">
        <v>25</v>
      </c>
      <c r="D299" s="187" t="s">
        <v>20</v>
      </c>
      <c r="E299" s="188">
        <f>VLOOKUP(A299,[1]MPL!$E$7:$K$2997,5,FALSE)</f>
        <v>1375</v>
      </c>
      <c r="G299" s="190">
        <v>0.05</v>
      </c>
      <c r="H299" s="191">
        <f t="shared" si="8"/>
        <v>68.75</v>
      </c>
      <c r="I299" s="192">
        <f t="shared" si="9"/>
        <v>1306.25</v>
      </c>
    </row>
    <row r="300" spans="1:9" x14ac:dyDescent="0.3">
      <c r="A300" s="187" t="s">
        <v>80</v>
      </c>
      <c r="B300" s="187" t="s">
        <v>59</v>
      </c>
      <c r="C300" s="189">
        <v>25</v>
      </c>
      <c r="D300" s="187" t="s">
        <v>20</v>
      </c>
      <c r="E300" s="188">
        <f>VLOOKUP(A300,[1]MPL!$E$7:$K$2997,5,FALSE)</f>
        <v>1375</v>
      </c>
      <c r="G300" s="190">
        <v>0.05</v>
      </c>
      <c r="H300" s="191">
        <f t="shared" si="8"/>
        <v>68.75</v>
      </c>
      <c r="I300" s="192">
        <f t="shared" si="9"/>
        <v>1306.25</v>
      </c>
    </row>
    <row r="301" spans="1:9" x14ac:dyDescent="0.3">
      <c r="A301" s="187" t="s">
        <v>80</v>
      </c>
      <c r="B301" s="187" t="s">
        <v>59</v>
      </c>
      <c r="C301" s="189">
        <v>25</v>
      </c>
      <c r="D301" s="187" t="s">
        <v>20</v>
      </c>
      <c r="E301" s="188">
        <f>VLOOKUP(A301,[1]MPL!$E$7:$K$2997,5,FALSE)</f>
        <v>1375</v>
      </c>
      <c r="G301" s="190">
        <v>0.05</v>
      </c>
      <c r="H301" s="191">
        <f t="shared" si="8"/>
        <v>68.75</v>
      </c>
      <c r="I301" s="192">
        <f t="shared" si="9"/>
        <v>1306.25</v>
      </c>
    </row>
    <row r="302" spans="1:9" x14ac:dyDescent="0.3">
      <c r="A302" s="187" t="s">
        <v>81</v>
      </c>
      <c r="B302" s="187" t="s">
        <v>59</v>
      </c>
      <c r="C302" s="198">
        <v>22</v>
      </c>
      <c r="D302" s="187" t="s">
        <v>20</v>
      </c>
      <c r="E302" s="188">
        <f>VLOOKUP(A302,[1]MPL!$E$7:$K$2997,5,FALSE)</f>
        <v>1715</v>
      </c>
      <c r="G302" s="190">
        <v>0.05</v>
      </c>
      <c r="H302" s="191">
        <f t="shared" si="8"/>
        <v>85.75</v>
      </c>
      <c r="I302" s="192">
        <f t="shared" si="9"/>
        <v>1629.25</v>
      </c>
    </row>
    <row r="303" spans="1:9" x14ac:dyDescent="0.3">
      <c r="A303" s="187" t="s">
        <v>81</v>
      </c>
      <c r="B303" s="187" t="s">
        <v>59</v>
      </c>
      <c r="C303" s="198">
        <v>22</v>
      </c>
      <c r="D303" s="187" t="s">
        <v>20</v>
      </c>
      <c r="E303" s="188">
        <f>VLOOKUP(A303,[1]MPL!$E$7:$K$2997,5,FALSE)</f>
        <v>1715</v>
      </c>
      <c r="G303" s="190">
        <v>0.05</v>
      </c>
      <c r="H303" s="191">
        <f t="shared" si="8"/>
        <v>85.75</v>
      </c>
      <c r="I303" s="192">
        <f t="shared" si="9"/>
        <v>1629.25</v>
      </c>
    </row>
    <row r="304" spans="1:9" x14ac:dyDescent="0.3">
      <c r="A304" s="187" t="s">
        <v>81</v>
      </c>
      <c r="B304" s="187" t="s">
        <v>59</v>
      </c>
      <c r="C304" s="198">
        <v>22</v>
      </c>
      <c r="D304" s="187" t="s">
        <v>20</v>
      </c>
      <c r="E304" s="188">
        <f>VLOOKUP(A304,[1]MPL!$E$7:$K$2997,5,FALSE)</f>
        <v>1715</v>
      </c>
      <c r="G304" s="190">
        <v>0.05</v>
      </c>
      <c r="H304" s="191">
        <f t="shared" si="8"/>
        <v>85.75</v>
      </c>
      <c r="I304" s="192">
        <f t="shared" si="9"/>
        <v>1629.25</v>
      </c>
    </row>
    <row r="305" spans="1:9" x14ac:dyDescent="0.3">
      <c r="A305" s="187" t="s">
        <v>81</v>
      </c>
      <c r="B305" s="187" t="s">
        <v>59</v>
      </c>
      <c r="C305" s="198">
        <v>22</v>
      </c>
      <c r="D305" s="187" t="s">
        <v>20</v>
      </c>
      <c r="E305" s="188">
        <f>VLOOKUP(A305,[1]MPL!$E$7:$K$2997,5,FALSE)</f>
        <v>1715</v>
      </c>
      <c r="G305" s="190">
        <v>0.05</v>
      </c>
      <c r="H305" s="191">
        <f t="shared" si="8"/>
        <v>85.75</v>
      </c>
      <c r="I305" s="192">
        <f t="shared" si="9"/>
        <v>1629.25</v>
      </c>
    </row>
    <row r="306" spans="1:9" x14ac:dyDescent="0.3">
      <c r="A306" s="187" t="s">
        <v>81</v>
      </c>
      <c r="B306" s="187" t="s">
        <v>59</v>
      </c>
      <c r="C306" s="198">
        <v>22</v>
      </c>
      <c r="D306" s="187" t="s">
        <v>20</v>
      </c>
      <c r="E306" s="188">
        <f>VLOOKUP(A306,[1]MPL!$E$7:$K$2997,5,FALSE)</f>
        <v>1715</v>
      </c>
      <c r="G306" s="190">
        <v>0.05</v>
      </c>
      <c r="H306" s="191">
        <f t="shared" si="8"/>
        <v>85.75</v>
      </c>
      <c r="I306" s="192">
        <f t="shared" si="9"/>
        <v>1629.25</v>
      </c>
    </row>
    <row r="307" spans="1:9" x14ac:dyDescent="0.3">
      <c r="A307" s="187" t="s">
        <v>81</v>
      </c>
      <c r="B307" s="187" t="s">
        <v>59</v>
      </c>
      <c r="C307" s="198">
        <v>22</v>
      </c>
      <c r="D307" s="187" t="s">
        <v>20</v>
      </c>
      <c r="E307" s="188">
        <f>VLOOKUP(A307,[1]MPL!$E$7:$K$2997,5,FALSE)</f>
        <v>1715</v>
      </c>
      <c r="G307" s="190">
        <v>0.05</v>
      </c>
      <c r="H307" s="191">
        <f t="shared" si="8"/>
        <v>85.75</v>
      </c>
      <c r="I307" s="192">
        <f t="shared" si="9"/>
        <v>1629.25</v>
      </c>
    </row>
    <row r="308" spans="1:9" x14ac:dyDescent="0.3">
      <c r="A308" s="187" t="s">
        <v>81</v>
      </c>
      <c r="B308" s="187" t="s">
        <v>59</v>
      </c>
      <c r="C308" s="198">
        <v>22</v>
      </c>
      <c r="D308" s="187" t="s">
        <v>20</v>
      </c>
      <c r="E308" s="188">
        <f>VLOOKUP(A308,[1]MPL!$E$7:$K$2997,5,FALSE)</f>
        <v>1715</v>
      </c>
      <c r="G308" s="190">
        <v>0.05</v>
      </c>
      <c r="H308" s="191">
        <f t="shared" si="8"/>
        <v>85.75</v>
      </c>
      <c r="I308" s="192">
        <f t="shared" si="9"/>
        <v>1629.25</v>
      </c>
    </row>
    <row r="309" spans="1:9" x14ac:dyDescent="0.3">
      <c r="A309" s="187" t="s">
        <v>81</v>
      </c>
      <c r="B309" s="187" t="s">
        <v>59</v>
      </c>
      <c r="C309" s="198">
        <v>22</v>
      </c>
      <c r="D309" s="187" t="s">
        <v>20</v>
      </c>
      <c r="E309" s="188">
        <f>VLOOKUP(A309,[1]MPL!$E$7:$K$2997,5,FALSE)</f>
        <v>1715</v>
      </c>
      <c r="G309" s="190">
        <v>0.05</v>
      </c>
      <c r="H309" s="191">
        <f t="shared" si="8"/>
        <v>85.75</v>
      </c>
      <c r="I309" s="192">
        <f t="shared" si="9"/>
        <v>1629.25</v>
      </c>
    </row>
    <row r="310" spans="1:9" x14ac:dyDescent="0.3">
      <c r="A310" s="187" t="s">
        <v>81</v>
      </c>
      <c r="B310" s="187" t="s">
        <v>59</v>
      </c>
      <c r="C310" s="198">
        <v>22</v>
      </c>
      <c r="D310" s="187" t="s">
        <v>20</v>
      </c>
      <c r="E310" s="188">
        <f>VLOOKUP(A310,[1]MPL!$E$7:$K$2997,5,FALSE)</f>
        <v>1715</v>
      </c>
      <c r="G310" s="190">
        <v>0.05</v>
      </c>
      <c r="H310" s="191">
        <f t="shared" si="8"/>
        <v>85.75</v>
      </c>
      <c r="I310" s="192">
        <f t="shared" si="9"/>
        <v>1629.25</v>
      </c>
    </row>
    <row r="311" spans="1:9" x14ac:dyDescent="0.3">
      <c r="A311" s="187" t="s">
        <v>82</v>
      </c>
      <c r="B311" s="187" t="s">
        <v>59</v>
      </c>
      <c r="D311" s="187" t="s">
        <v>20</v>
      </c>
      <c r="E311" s="188">
        <f>VLOOKUP(A311,[1]MPL!$E$7:$K$2997,5,FALSE)</f>
        <v>1835</v>
      </c>
      <c r="G311" s="190">
        <v>0.05</v>
      </c>
      <c r="H311" s="191">
        <f t="shared" si="8"/>
        <v>91.75</v>
      </c>
      <c r="I311" s="192">
        <f t="shared" si="9"/>
        <v>1743.25</v>
      </c>
    </row>
    <row r="312" spans="1:9" x14ac:dyDescent="0.3">
      <c r="A312" s="187" t="s">
        <v>82</v>
      </c>
      <c r="B312" s="187" t="s">
        <v>59</v>
      </c>
      <c r="D312" s="187" t="s">
        <v>20</v>
      </c>
      <c r="E312" s="188">
        <f>VLOOKUP(A312,[1]MPL!$E$7:$K$2997,5,FALSE)</f>
        <v>1835</v>
      </c>
      <c r="G312" s="190">
        <v>0.05</v>
      </c>
      <c r="H312" s="191">
        <f t="shared" si="8"/>
        <v>91.75</v>
      </c>
      <c r="I312" s="192">
        <f t="shared" si="9"/>
        <v>1743.25</v>
      </c>
    </row>
    <row r="313" spans="1:9" x14ac:dyDescent="0.3">
      <c r="A313" s="187" t="s">
        <v>82</v>
      </c>
      <c r="B313" s="187" t="s">
        <v>59</v>
      </c>
      <c r="D313" s="187" t="s">
        <v>20</v>
      </c>
      <c r="E313" s="188">
        <f>VLOOKUP(A313,[1]MPL!$E$7:$K$2997,5,FALSE)</f>
        <v>1835</v>
      </c>
      <c r="G313" s="190">
        <v>0.05</v>
      </c>
      <c r="H313" s="191">
        <f t="shared" si="8"/>
        <v>91.75</v>
      </c>
      <c r="I313" s="192">
        <f t="shared" si="9"/>
        <v>1743.25</v>
      </c>
    </row>
    <row r="314" spans="1:9" x14ac:dyDescent="0.3">
      <c r="A314" s="187" t="s">
        <v>82</v>
      </c>
      <c r="B314" s="187" t="s">
        <v>59</v>
      </c>
      <c r="D314" s="187" t="s">
        <v>20</v>
      </c>
      <c r="E314" s="188">
        <f>VLOOKUP(A314,[1]MPL!$E$7:$K$2997,5,FALSE)</f>
        <v>1835</v>
      </c>
      <c r="G314" s="190">
        <v>0.05</v>
      </c>
      <c r="H314" s="191">
        <f t="shared" si="8"/>
        <v>91.75</v>
      </c>
      <c r="I314" s="192">
        <f t="shared" si="9"/>
        <v>1743.25</v>
      </c>
    </row>
    <row r="315" spans="1:9" x14ac:dyDescent="0.3">
      <c r="A315" s="187" t="s">
        <v>82</v>
      </c>
      <c r="B315" s="187" t="s">
        <v>59</v>
      </c>
      <c r="D315" s="187" t="s">
        <v>20</v>
      </c>
      <c r="E315" s="188">
        <f>VLOOKUP(A315,[1]MPL!$E$7:$K$2997,5,FALSE)</f>
        <v>1835</v>
      </c>
      <c r="G315" s="190">
        <v>0.05</v>
      </c>
      <c r="H315" s="191">
        <f t="shared" si="8"/>
        <v>91.75</v>
      </c>
      <c r="I315" s="192">
        <f t="shared" si="9"/>
        <v>1743.25</v>
      </c>
    </row>
    <row r="316" spans="1:9" x14ac:dyDescent="0.3">
      <c r="A316" s="187" t="s">
        <v>82</v>
      </c>
      <c r="B316" s="187" t="s">
        <v>59</v>
      </c>
      <c r="D316" s="187" t="s">
        <v>20</v>
      </c>
      <c r="E316" s="188">
        <f>VLOOKUP(A316,[1]MPL!$E$7:$K$2997,5,FALSE)</f>
        <v>1835</v>
      </c>
      <c r="G316" s="190">
        <v>0.05</v>
      </c>
      <c r="H316" s="191">
        <f t="shared" si="8"/>
        <v>91.75</v>
      </c>
      <c r="I316" s="192">
        <f t="shared" si="9"/>
        <v>1743.25</v>
      </c>
    </row>
    <row r="317" spans="1:9" x14ac:dyDescent="0.3">
      <c r="A317" s="187" t="s">
        <v>82</v>
      </c>
      <c r="B317" s="187" t="s">
        <v>59</v>
      </c>
      <c r="D317" s="187" t="s">
        <v>20</v>
      </c>
      <c r="E317" s="188">
        <f>VLOOKUP(A317,[1]MPL!$E$7:$K$2997,5,FALSE)</f>
        <v>1835</v>
      </c>
      <c r="G317" s="190">
        <v>0.05</v>
      </c>
      <c r="H317" s="191">
        <f t="shared" ref="H317:H380" si="10">G317*E317</f>
        <v>91.75</v>
      </c>
      <c r="I317" s="192">
        <f t="shared" ref="I317:I380" si="11">E317-H317</f>
        <v>1743.25</v>
      </c>
    </row>
    <row r="318" spans="1:9" x14ac:dyDescent="0.3">
      <c r="A318" s="187" t="s">
        <v>82</v>
      </c>
      <c r="B318" s="187" t="s">
        <v>59</v>
      </c>
      <c r="D318" s="187" t="s">
        <v>20</v>
      </c>
      <c r="E318" s="188">
        <f>VLOOKUP(A318,[1]MPL!$E$7:$K$2997,5,FALSE)</f>
        <v>1835</v>
      </c>
      <c r="G318" s="190">
        <v>0.05</v>
      </c>
      <c r="H318" s="191">
        <f t="shared" si="10"/>
        <v>91.75</v>
      </c>
      <c r="I318" s="192">
        <f t="shared" si="11"/>
        <v>1743.25</v>
      </c>
    </row>
    <row r="319" spans="1:9" x14ac:dyDescent="0.3">
      <c r="A319" s="187" t="s">
        <v>82</v>
      </c>
      <c r="B319" s="187" t="s">
        <v>59</v>
      </c>
      <c r="D319" s="187" t="s">
        <v>20</v>
      </c>
      <c r="E319" s="188">
        <f>VLOOKUP(A319,[1]MPL!$E$7:$K$2997,5,FALSE)</f>
        <v>1835</v>
      </c>
      <c r="G319" s="190">
        <v>0.05</v>
      </c>
      <c r="H319" s="191">
        <f t="shared" si="10"/>
        <v>91.75</v>
      </c>
      <c r="I319" s="192">
        <f t="shared" si="11"/>
        <v>1743.25</v>
      </c>
    </row>
    <row r="320" spans="1:9" x14ac:dyDescent="0.3">
      <c r="A320" s="187" t="s">
        <v>83</v>
      </c>
      <c r="B320" s="187" t="s">
        <v>59</v>
      </c>
      <c r="C320" s="189">
        <v>25</v>
      </c>
      <c r="D320" s="187" t="s">
        <v>20</v>
      </c>
      <c r="E320" s="188">
        <f>VLOOKUP(A320,[1]MPL!$E$7:$K$2997,5,FALSE)</f>
        <v>1705</v>
      </c>
      <c r="G320" s="190">
        <v>0.05</v>
      </c>
      <c r="H320" s="191">
        <f t="shared" si="10"/>
        <v>85.25</v>
      </c>
      <c r="I320" s="192">
        <f t="shared" si="11"/>
        <v>1619.75</v>
      </c>
    </row>
    <row r="321" spans="1:9" x14ac:dyDescent="0.3">
      <c r="A321" s="187" t="s">
        <v>83</v>
      </c>
      <c r="B321" s="187" t="s">
        <v>59</v>
      </c>
      <c r="C321" s="189">
        <v>25</v>
      </c>
      <c r="D321" s="187" t="s">
        <v>20</v>
      </c>
      <c r="E321" s="188">
        <f>VLOOKUP(A321,[1]MPL!$E$7:$K$2997,5,FALSE)</f>
        <v>1705</v>
      </c>
      <c r="G321" s="190">
        <v>0.05</v>
      </c>
      <c r="H321" s="191">
        <f t="shared" si="10"/>
        <v>85.25</v>
      </c>
      <c r="I321" s="192">
        <f t="shared" si="11"/>
        <v>1619.75</v>
      </c>
    </row>
    <row r="322" spans="1:9" x14ac:dyDescent="0.3">
      <c r="A322" s="187" t="s">
        <v>83</v>
      </c>
      <c r="B322" s="187" t="s">
        <v>59</v>
      </c>
      <c r="C322" s="189">
        <v>25</v>
      </c>
      <c r="D322" s="187" t="s">
        <v>20</v>
      </c>
      <c r="E322" s="188">
        <f>VLOOKUP(A322,[1]MPL!$E$7:$K$2997,5,FALSE)</f>
        <v>1705</v>
      </c>
      <c r="G322" s="190">
        <v>0.05</v>
      </c>
      <c r="H322" s="191">
        <f t="shared" si="10"/>
        <v>85.25</v>
      </c>
      <c r="I322" s="192">
        <f t="shared" si="11"/>
        <v>1619.75</v>
      </c>
    </row>
    <row r="323" spans="1:9" x14ac:dyDescent="0.3">
      <c r="A323" s="187" t="s">
        <v>83</v>
      </c>
      <c r="B323" s="187" t="s">
        <v>59</v>
      </c>
      <c r="C323" s="189">
        <v>25</v>
      </c>
      <c r="D323" s="187" t="s">
        <v>20</v>
      </c>
      <c r="E323" s="188">
        <f>VLOOKUP(A323,[1]MPL!$E$7:$K$2997,5,FALSE)</f>
        <v>1705</v>
      </c>
      <c r="G323" s="190">
        <v>0.05</v>
      </c>
      <c r="H323" s="191">
        <f t="shared" si="10"/>
        <v>85.25</v>
      </c>
      <c r="I323" s="192">
        <f t="shared" si="11"/>
        <v>1619.75</v>
      </c>
    </row>
    <row r="324" spans="1:9" x14ac:dyDescent="0.3">
      <c r="A324" s="187" t="s">
        <v>83</v>
      </c>
      <c r="B324" s="187" t="s">
        <v>59</v>
      </c>
      <c r="C324" s="189">
        <v>25</v>
      </c>
      <c r="D324" s="187" t="s">
        <v>20</v>
      </c>
      <c r="E324" s="188">
        <f>VLOOKUP(A324,[1]MPL!$E$7:$K$2997,5,FALSE)</f>
        <v>1705</v>
      </c>
      <c r="G324" s="190">
        <v>0.05</v>
      </c>
      <c r="H324" s="191">
        <f t="shared" si="10"/>
        <v>85.25</v>
      </c>
      <c r="I324" s="192">
        <f t="shared" si="11"/>
        <v>1619.75</v>
      </c>
    </row>
    <row r="325" spans="1:9" x14ac:dyDescent="0.3">
      <c r="A325" s="187" t="s">
        <v>83</v>
      </c>
      <c r="B325" s="187" t="s">
        <v>59</v>
      </c>
      <c r="C325" s="189">
        <v>25</v>
      </c>
      <c r="D325" s="187" t="s">
        <v>20</v>
      </c>
      <c r="E325" s="188">
        <f>VLOOKUP(A325,[1]MPL!$E$7:$K$2997,5,FALSE)</f>
        <v>1705</v>
      </c>
      <c r="G325" s="190">
        <v>0.05</v>
      </c>
      <c r="H325" s="191">
        <f t="shared" si="10"/>
        <v>85.25</v>
      </c>
      <c r="I325" s="192">
        <f t="shared" si="11"/>
        <v>1619.75</v>
      </c>
    </row>
    <row r="326" spans="1:9" x14ac:dyDescent="0.3">
      <c r="A326" s="187" t="s">
        <v>83</v>
      </c>
      <c r="B326" s="187" t="s">
        <v>59</v>
      </c>
      <c r="C326" s="189">
        <v>25</v>
      </c>
      <c r="D326" s="187" t="s">
        <v>20</v>
      </c>
      <c r="E326" s="188">
        <f>VLOOKUP(A326,[1]MPL!$E$7:$K$2997,5,FALSE)</f>
        <v>1705</v>
      </c>
      <c r="G326" s="190">
        <v>0.05</v>
      </c>
      <c r="H326" s="191">
        <f t="shared" si="10"/>
        <v>85.25</v>
      </c>
      <c r="I326" s="192">
        <f t="shared" si="11"/>
        <v>1619.75</v>
      </c>
    </row>
    <row r="327" spans="1:9" x14ac:dyDescent="0.3">
      <c r="A327" s="187" t="s">
        <v>84</v>
      </c>
      <c r="B327" s="187" t="s">
        <v>59</v>
      </c>
      <c r="D327" s="187" t="s">
        <v>20</v>
      </c>
      <c r="E327" s="188">
        <f>VLOOKUP(A327,[1]MPL!$E$7:$K$2997,5,FALSE)</f>
        <v>2215</v>
      </c>
      <c r="G327" s="190">
        <v>0.05</v>
      </c>
      <c r="H327" s="191">
        <f t="shared" si="10"/>
        <v>110.75</v>
      </c>
      <c r="I327" s="192">
        <f t="shared" si="11"/>
        <v>2104.25</v>
      </c>
    </row>
    <row r="328" spans="1:9" x14ac:dyDescent="0.3">
      <c r="A328" s="187" t="s">
        <v>84</v>
      </c>
      <c r="B328" s="187" t="s">
        <v>59</v>
      </c>
      <c r="D328" s="187" t="s">
        <v>20</v>
      </c>
      <c r="E328" s="188">
        <f>VLOOKUP(A328,[1]MPL!$E$7:$K$2997,5,FALSE)</f>
        <v>2215</v>
      </c>
      <c r="G328" s="190">
        <v>0.05</v>
      </c>
      <c r="H328" s="191">
        <f t="shared" si="10"/>
        <v>110.75</v>
      </c>
      <c r="I328" s="192">
        <f t="shared" si="11"/>
        <v>2104.25</v>
      </c>
    </row>
    <row r="329" spans="1:9" x14ac:dyDescent="0.3">
      <c r="A329" s="187" t="s">
        <v>84</v>
      </c>
      <c r="B329" s="187" t="s">
        <v>59</v>
      </c>
      <c r="D329" s="187" t="s">
        <v>20</v>
      </c>
      <c r="E329" s="188">
        <f>VLOOKUP(A329,[1]MPL!$E$7:$K$2997,5,FALSE)</f>
        <v>2215</v>
      </c>
      <c r="G329" s="190">
        <v>0.05</v>
      </c>
      <c r="H329" s="191">
        <f t="shared" si="10"/>
        <v>110.75</v>
      </c>
      <c r="I329" s="192">
        <f t="shared" si="11"/>
        <v>2104.25</v>
      </c>
    </row>
    <row r="330" spans="1:9" x14ac:dyDescent="0.3">
      <c r="A330" s="187" t="s">
        <v>84</v>
      </c>
      <c r="B330" s="187" t="s">
        <v>59</v>
      </c>
      <c r="D330" s="187" t="s">
        <v>20</v>
      </c>
      <c r="E330" s="188">
        <f>VLOOKUP(A330,[1]MPL!$E$7:$K$2997,5,FALSE)</f>
        <v>2215</v>
      </c>
      <c r="G330" s="190">
        <v>0.05</v>
      </c>
      <c r="H330" s="191">
        <f t="shared" si="10"/>
        <v>110.75</v>
      </c>
      <c r="I330" s="192">
        <f t="shared" si="11"/>
        <v>2104.25</v>
      </c>
    </row>
    <row r="331" spans="1:9" x14ac:dyDescent="0.3">
      <c r="A331" s="187" t="s">
        <v>84</v>
      </c>
      <c r="B331" s="187" t="s">
        <v>59</v>
      </c>
      <c r="D331" s="187" t="s">
        <v>20</v>
      </c>
      <c r="E331" s="188">
        <f>VLOOKUP(A331,[1]MPL!$E$7:$K$2997,5,FALSE)</f>
        <v>2215</v>
      </c>
      <c r="G331" s="190">
        <v>0.05</v>
      </c>
      <c r="H331" s="191">
        <f t="shared" si="10"/>
        <v>110.75</v>
      </c>
      <c r="I331" s="192">
        <f t="shared" si="11"/>
        <v>2104.25</v>
      </c>
    </row>
    <row r="332" spans="1:9" x14ac:dyDescent="0.3">
      <c r="A332" s="187" t="s">
        <v>84</v>
      </c>
      <c r="B332" s="187" t="s">
        <v>59</v>
      </c>
      <c r="D332" s="187" t="s">
        <v>20</v>
      </c>
      <c r="E332" s="188">
        <f>VLOOKUP(A332,[1]MPL!$E$7:$K$2997,5,FALSE)</f>
        <v>2215</v>
      </c>
      <c r="G332" s="190">
        <v>0.05</v>
      </c>
      <c r="H332" s="191">
        <f t="shared" si="10"/>
        <v>110.75</v>
      </c>
      <c r="I332" s="192">
        <f t="shared" si="11"/>
        <v>2104.25</v>
      </c>
    </row>
    <row r="333" spans="1:9" x14ac:dyDescent="0.3">
      <c r="A333" s="187" t="s">
        <v>84</v>
      </c>
      <c r="B333" s="187" t="s">
        <v>59</v>
      </c>
      <c r="D333" s="187" t="s">
        <v>20</v>
      </c>
      <c r="E333" s="188">
        <f>VLOOKUP(A333,[1]MPL!$E$7:$K$2997,5,FALSE)</f>
        <v>2215</v>
      </c>
      <c r="G333" s="190">
        <v>0.05</v>
      </c>
      <c r="H333" s="191">
        <f t="shared" si="10"/>
        <v>110.75</v>
      </c>
      <c r="I333" s="192">
        <f t="shared" si="11"/>
        <v>2104.25</v>
      </c>
    </row>
    <row r="334" spans="1:9" x14ac:dyDescent="0.3">
      <c r="A334" s="187" t="s">
        <v>84</v>
      </c>
      <c r="B334" s="187" t="s">
        <v>59</v>
      </c>
      <c r="D334" s="187" t="s">
        <v>20</v>
      </c>
      <c r="E334" s="188">
        <f>VLOOKUP(A334,[1]MPL!$E$7:$K$2997,5,FALSE)</f>
        <v>2215</v>
      </c>
      <c r="G334" s="190">
        <v>0.05</v>
      </c>
      <c r="H334" s="191">
        <f t="shared" si="10"/>
        <v>110.75</v>
      </c>
      <c r="I334" s="192">
        <f t="shared" si="11"/>
        <v>2104.25</v>
      </c>
    </row>
    <row r="335" spans="1:9" x14ac:dyDescent="0.3">
      <c r="A335" s="187" t="s">
        <v>84</v>
      </c>
      <c r="B335" s="187" t="s">
        <v>59</v>
      </c>
      <c r="D335" s="187" t="s">
        <v>20</v>
      </c>
      <c r="E335" s="188">
        <f>VLOOKUP(A335,[1]MPL!$E$7:$K$2997,5,FALSE)</f>
        <v>2215</v>
      </c>
      <c r="G335" s="190">
        <v>0.05</v>
      </c>
      <c r="H335" s="191">
        <f t="shared" si="10"/>
        <v>110.75</v>
      </c>
      <c r="I335" s="192">
        <f t="shared" si="11"/>
        <v>2104.25</v>
      </c>
    </row>
    <row r="336" spans="1:9" x14ac:dyDescent="0.3">
      <c r="A336" s="187" t="s">
        <v>85</v>
      </c>
      <c r="B336" s="187" t="s">
        <v>59</v>
      </c>
      <c r="C336" s="198">
        <v>22</v>
      </c>
      <c r="D336" s="187" t="s">
        <v>20</v>
      </c>
      <c r="E336" s="188">
        <f>VLOOKUP(A336,[1]MPL!$E$7:$K$2997,5,FALSE)</f>
        <v>2181</v>
      </c>
      <c r="G336" s="190">
        <v>0.05</v>
      </c>
      <c r="H336" s="191">
        <f t="shared" si="10"/>
        <v>109.05000000000001</v>
      </c>
      <c r="I336" s="192">
        <f t="shared" si="11"/>
        <v>2071.9499999999998</v>
      </c>
    </row>
    <row r="337" spans="1:9" x14ac:dyDescent="0.3">
      <c r="A337" s="187" t="s">
        <v>85</v>
      </c>
      <c r="B337" s="187" t="s">
        <v>59</v>
      </c>
      <c r="C337" s="198">
        <v>22</v>
      </c>
      <c r="D337" s="187" t="s">
        <v>20</v>
      </c>
      <c r="E337" s="188">
        <f>VLOOKUP(A337,[1]MPL!$E$7:$K$2997,5,FALSE)</f>
        <v>2181</v>
      </c>
      <c r="G337" s="190">
        <v>0.05</v>
      </c>
      <c r="H337" s="191">
        <f t="shared" si="10"/>
        <v>109.05000000000001</v>
      </c>
      <c r="I337" s="192">
        <f t="shared" si="11"/>
        <v>2071.9499999999998</v>
      </c>
    </row>
    <row r="338" spans="1:9" x14ac:dyDescent="0.3">
      <c r="A338" s="187" t="s">
        <v>85</v>
      </c>
      <c r="B338" s="187" t="s">
        <v>59</v>
      </c>
      <c r="C338" s="198">
        <v>22</v>
      </c>
      <c r="D338" s="187" t="s">
        <v>20</v>
      </c>
      <c r="E338" s="188">
        <f>VLOOKUP(A338,[1]MPL!$E$7:$K$2997,5,FALSE)</f>
        <v>2181</v>
      </c>
      <c r="G338" s="190">
        <v>0.05</v>
      </c>
      <c r="H338" s="191">
        <f t="shared" si="10"/>
        <v>109.05000000000001</v>
      </c>
      <c r="I338" s="192">
        <f t="shared" si="11"/>
        <v>2071.9499999999998</v>
      </c>
    </row>
    <row r="339" spans="1:9" x14ac:dyDescent="0.3">
      <c r="A339" s="187" t="s">
        <v>85</v>
      </c>
      <c r="B339" s="187" t="s">
        <v>59</v>
      </c>
      <c r="C339" s="198">
        <v>22</v>
      </c>
      <c r="D339" s="187" t="s">
        <v>20</v>
      </c>
      <c r="E339" s="188">
        <f>VLOOKUP(A339,[1]MPL!$E$7:$K$2997,5,FALSE)</f>
        <v>2181</v>
      </c>
      <c r="G339" s="190">
        <v>0.05</v>
      </c>
      <c r="H339" s="191">
        <f t="shared" si="10"/>
        <v>109.05000000000001</v>
      </c>
      <c r="I339" s="192">
        <f t="shared" si="11"/>
        <v>2071.9499999999998</v>
      </c>
    </row>
    <row r="340" spans="1:9" x14ac:dyDescent="0.3">
      <c r="A340" s="187" t="s">
        <v>85</v>
      </c>
      <c r="B340" s="187" t="s">
        <v>59</v>
      </c>
      <c r="C340" s="198">
        <v>22</v>
      </c>
      <c r="D340" s="187" t="s">
        <v>20</v>
      </c>
      <c r="E340" s="188">
        <f>VLOOKUP(A340,[1]MPL!$E$7:$K$2997,5,FALSE)</f>
        <v>2181</v>
      </c>
      <c r="G340" s="190">
        <v>0.05</v>
      </c>
      <c r="H340" s="191">
        <f t="shared" si="10"/>
        <v>109.05000000000001</v>
      </c>
      <c r="I340" s="192">
        <f t="shared" si="11"/>
        <v>2071.9499999999998</v>
      </c>
    </row>
    <row r="341" spans="1:9" x14ac:dyDescent="0.3">
      <c r="A341" s="187" t="s">
        <v>85</v>
      </c>
      <c r="B341" s="187" t="s">
        <v>59</v>
      </c>
      <c r="C341" s="198">
        <v>22</v>
      </c>
      <c r="D341" s="187" t="s">
        <v>20</v>
      </c>
      <c r="E341" s="188">
        <f>VLOOKUP(A341,[1]MPL!$E$7:$K$2997,5,FALSE)</f>
        <v>2181</v>
      </c>
      <c r="G341" s="190">
        <v>0.05</v>
      </c>
      <c r="H341" s="191">
        <f t="shared" si="10"/>
        <v>109.05000000000001</v>
      </c>
      <c r="I341" s="192">
        <f t="shared" si="11"/>
        <v>2071.9499999999998</v>
      </c>
    </row>
    <row r="342" spans="1:9" x14ac:dyDescent="0.3">
      <c r="A342" s="187" t="s">
        <v>85</v>
      </c>
      <c r="B342" s="187" t="s">
        <v>59</v>
      </c>
      <c r="C342" s="198">
        <v>22</v>
      </c>
      <c r="D342" s="187" t="s">
        <v>20</v>
      </c>
      <c r="E342" s="188">
        <f>VLOOKUP(A342,[1]MPL!$E$7:$K$2997,5,FALSE)</f>
        <v>2181</v>
      </c>
      <c r="G342" s="190">
        <v>0.05</v>
      </c>
      <c r="H342" s="191">
        <f t="shared" si="10"/>
        <v>109.05000000000001</v>
      </c>
      <c r="I342" s="192">
        <f t="shared" si="11"/>
        <v>2071.9499999999998</v>
      </c>
    </row>
    <row r="343" spans="1:9" x14ac:dyDescent="0.3">
      <c r="A343" s="187" t="s">
        <v>85</v>
      </c>
      <c r="B343" s="187" t="s">
        <v>59</v>
      </c>
      <c r="C343" s="198">
        <v>22</v>
      </c>
      <c r="D343" s="187" t="s">
        <v>20</v>
      </c>
      <c r="E343" s="188">
        <f>VLOOKUP(A343,[1]MPL!$E$7:$K$2997,5,FALSE)</f>
        <v>2181</v>
      </c>
      <c r="G343" s="190">
        <v>0.05</v>
      </c>
      <c r="H343" s="191">
        <f t="shared" si="10"/>
        <v>109.05000000000001</v>
      </c>
      <c r="I343" s="192">
        <f t="shared" si="11"/>
        <v>2071.9499999999998</v>
      </c>
    </row>
    <row r="344" spans="1:9" x14ac:dyDescent="0.3">
      <c r="A344" s="187" t="s">
        <v>85</v>
      </c>
      <c r="B344" s="187" t="s">
        <v>59</v>
      </c>
      <c r="C344" s="198">
        <v>22</v>
      </c>
      <c r="D344" s="187" t="s">
        <v>20</v>
      </c>
      <c r="E344" s="188">
        <f>VLOOKUP(A344,[1]MPL!$E$7:$K$2997,5,FALSE)</f>
        <v>2181</v>
      </c>
      <c r="G344" s="190">
        <v>0.05</v>
      </c>
      <c r="H344" s="191">
        <f t="shared" si="10"/>
        <v>109.05000000000001</v>
      </c>
      <c r="I344" s="192">
        <f t="shared" si="11"/>
        <v>2071.9499999999998</v>
      </c>
    </row>
    <row r="345" spans="1:9" x14ac:dyDescent="0.3">
      <c r="A345" s="187" t="s">
        <v>86</v>
      </c>
      <c r="B345" s="187" t="s">
        <v>59</v>
      </c>
      <c r="C345" s="189">
        <v>25</v>
      </c>
      <c r="D345" s="187" t="s">
        <v>20</v>
      </c>
      <c r="E345" s="188">
        <f>VLOOKUP(A345,[1]MPL!$E$7:$K$2997,5,FALSE)</f>
        <v>2171</v>
      </c>
      <c r="G345" s="190">
        <v>0.05</v>
      </c>
      <c r="H345" s="191">
        <f t="shared" si="10"/>
        <v>108.55000000000001</v>
      </c>
      <c r="I345" s="192">
        <f t="shared" si="11"/>
        <v>2062.4499999999998</v>
      </c>
    </row>
    <row r="346" spans="1:9" x14ac:dyDescent="0.3">
      <c r="A346" s="187" t="s">
        <v>86</v>
      </c>
      <c r="B346" s="187" t="s">
        <v>59</v>
      </c>
      <c r="C346" s="189">
        <v>25</v>
      </c>
      <c r="D346" s="187" t="s">
        <v>20</v>
      </c>
      <c r="E346" s="188">
        <f>VLOOKUP(A346,[1]MPL!$E$7:$K$2997,5,FALSE)</f>
        <v>2171</v>
      </c>
      <c r="G346" s="190">
        <v>0.05</v>
      </c>
      <c r="H346" s="191">
        <f t="shared" si="10"/>
        <v>108.55000000000001</v>
      </c>
      <c r="I346" s="192">
        <f t="shared" si="11"/>
        <v>2062.4499999999998</v>
      </c>
    </row>
    <row r="347" spans="1:9" x14ac:dyDescent="0.3">
      <c r="A347" s="187" t="s">
        <v>86</v>
      </c>
      <c r="B347" s="187" t="s">
        <v>59</v>
      </c>
      <c r="C347" s="189">
        <v>25</v>
      </c>
      <c r="D347" s="187" t="s">
        <v>20</v>
      </c>
      <c r="E347" s="188">
        <f>VLOOKUP(A347,[1]MPL!$E$7:$K$2997,5,FALSE)</f>
        <v>2171</v>
      </c>
      <c r="G347" s="190">
        <v>0.05</v>
      </c>
      <c r="H347" s="191">
        <f t="shared" si="10"/>
        <v>108.55000000000001</v>
      </c>
      <c r="I347" s="192">
        <f t="shared" si="11"/>
        <v>2062.4499999999998</v>
      </c>
    </row>
    <row r="348" spans="1:9" x14ac:dyDescent="0.3">
      <c r="A348" s="187" t="s">
        <v>86</v>
      </c>
      <c r="B348" s="187" t="s">
        <v>59</v>
      </c>
      <c r="C348" s="189">
        <v>25</v>
      </c>
      <c r="D348" s="187" t="s">
        <v>20</v>
      </c>
      <c r="E348" s="188">
        <f>VLOOKUP(A348,[1]MPL!$E$7:$K$2997,5,FALSE)</f>
        <v>2171</v>
      </c>
      <c r="G348" s="190">
        <v>0.05</v>
      </c>
      <c r="H348" s="191">
        <f t="shared" si="10"/>
        <v>108.55000000000001</v>
      </c>
      <c r="I348" s="192">
        <f t="shared" si="11"/>
        <v>2062.4499999999998</v>
      </c>
    </row>
    <row r="349" spans="1:9" x14ac:dyDescent="0.3">
      <c r="A349" s="187" t="s">
        <v>86</v>
      </c>
      <c r="B349" s="187" t="s">
        <v>59</v>
      </c>
      <c r="C349" s="189">
        <v>25</v>
      </c>
      <c r="D349" s="187" t="s">
        <v>20</v>
      </c>
      <c r="E349" s="188">
        <f>VLOOKUP(A349,[1]MPL!$E$7:$K$2997,5,FALSE)</f>
        <v>2171</v>
      </c>
      <c r="G349" s="190">
        <v>0.05</v>
      </c>
      <c r="H349" s="191">
        <f t="shared" si="10"/>
        <v>108.55000000000001</v>
      </c>
      <c r="I349" s="192">
        <f t="shared" si="11"/>
        <v>2062.4499999999998</v>
      </c>
    </row>
    <row r="350" spans="1:9" x14ac:dyDescent="0.3">
      <c r="A350" s="187" t="s">
        <v>86</v>
      </c>
      <c r="B350" s="187" t="s">
        <v>59</v>
      </c>
      <c r="C350" s="189">
        <v>25</v>
      </c>
      <c r="D350" s="187" t="s">
        <v>20</v>
      </c>
      <c r="E350" s="188">
        <f>VLOOKUP(A350,[1]MPL!$E$7:$K$2997,5,FALSE)</f>
        <v>2171</v>
      </c>
      <c r="G350" s="190">
        <v>0.05</v>
      </c>
      <c r="H350" s="191">
        <f t="shared" si="10"/>
        <v>108.55000000000001</v>
      </c>
      <c r="I350" s="192">
        <f t="shared" si="11"/>
        <v>2062.4499999999998</v>
      </c>
    </row>
    <row r="351" spans="1:9" x14ac:dyDescent="0.3">
      <c r="A351" s="187" t="s">
        <v>86</v>
      </c>
      <c r="B351" s="187" t="s">
        <v>59</v>
      </c>
      <c r="C351" s="189">
        <v>25</v>
      </c>
      <c r="D351" s="187" t="s">
        <v>20</v>
      </c>
      <c r="E351" s="188">
        <f>VLOOKUP(A351,[1]MPL!$E$7:$K$2997,5,FALSE)</f>
        <v>2171</v>
      </c>
      <c r="G351" s="190">
        <v>0.05</v>
      </c>
      <c r="H351" s="191">
        <f t="shared" si="10"/>
        <v>108.55000000000001</v>
      </c>
      <c r="I351" s="192">
        <f t="shared" si="11"/>
        <v>2062.4499999999998</v>
      </c>
    </row>
    <row r="352" spans="1:9" x14ac:dyDescent="0.3">
      <c r="A352" s="187" t="s">
        <v>87</v>
      </c>
      <c r="B352" s="187" t="s">
        <v>59</v>
      </c>
      <c r="C352" s="198">
        <v>22</v>
      </c>
      <c r="D352" s="187" t="s">
        <v>20</v>
      </c>
      <c r="E352" s="188">
        <f>VLOOKUP(A352,[1]MPL!$E$7:$K$2997,5,FALSE)</f>
        <v>1886</v>
      </c>
      <c r="G352" s="190">
        <v>0.05</v>
      </c>
      <c r="H352" s="191">
        <f t="shared" si="10"/>
        <v>94.300000000000011</v>
      </c>
      <c r="I352" s="192">
        <f t="shared" si="11"/>
        <v>1791.7</v>
      </c>
    </row>
    <row r="353" spans="1:9" x14ac:dyDescent="0.3">
      <c r="A353" s="187" t="s">
        <v>87</v>
      </c>
      <c r="B353" s="187" t="s">
        <v>59</v>
      </c>
      <c r="C353" s="198">
        <v>22</v>
      </c>
      <c r="D353" s="187" t="s">
        <v>20</v>
      </c>
      <c r="E353" s="188">
        <f>VLOOKUP(A353,[1]MPL!$E$7:$K$2997,5,FALSE)</f>
        <v>1886</v>
      </c>
      <c r="G353" s="190">
        <v>0.05</v>
      </c>
      <c r="H353" s="191">
        <f t="shared" si="10"/>
        <v>94.300000000000011</v>
      </c>
      <c r="I353" s="192">
        <f t="shared" si="11"/>
        <v>1791.7</v>
      </c>
    </row>
    <row r="354" spans="1:9" x14ac:dyDescent="0.3">
      <c r="A354" s="187" t="s">
        <v>87</v>
      </c>
      <c r="B354" s="187" t="s">
        <v>59</v>
      </c>
      <c r="C354" s="198">
        <v>22</v>
      </c>
      <c r="D354" s="187" t="s">
        <v>20</v>
      </c>
      <c r="E354" s="188">
        <f>VLOOKUP(A354,[1]MPL!$E$7:$K$2997,5,FALSE)</f>
        <v>1886</v>
      </c>
      <c r="G354" s="190">
        <v>0.05</v>
      </c>
      <c r="H354" s="191">
        <f t="shared" si="10"/>
        <v>94.300000000000011</v>
      </c>
      <c r="I354" s="192">
        <f t="shared" si="11"/>
        <v>1791.7</v>
      </c>
    </row>
    <row r="355" spans="1:9" x14ac:dyDescent="0.3">
      <c r="A355" s="187" t="s">
        <v>87</v>
      </c>
      <c r="B355" s="187" t="s">
        <v>59</v>
      </c>
      <c r="C355" s="198">
        <v>22</v>
      </c>
      <c r="D355" s="187" t="s">
        <v>20</v>
      </c>
      <c r="E355" s="188">
        <f>VLOOKUP(A355,[1]MPL!$E$7:$K$2997,5,FALSE)</f>
        <v>1886</v>
      </c>
      <c r="G355" s="190">
        <v>0.05</v>
      </c>
      <c r="H355" s="191">
        <f t="shared" si="10"/>
        <v>94.300000000000011</v>
      </c>
      <c r="I355" s="192">
        <f t="shared" si="11"/>
        <v>1791.7</v>
      </c>
    </row>
    <row r="356" spans="1:9" x14ac:dyDescent="0.3">
      <c r="A356" s="187" t="s">
        <v>87</v>
      </c>
      <c r="B356" s="187" t="s">
        <v>59</v>
      </c>
      <c r="C356" s="198">
        <v>22</v>
      </c>
      <c r="D356" s="187" t="s">
        <v>20</v>
      </c>
      <c r="E356" s="188">
        <f>VLOOKUP(A356,[1]MPL!$E$7:$K$2997,5,FALSE)</f>
        <v>1886</v>
      </c>
      <c r="G356" s="190">
        <v>0.05</v>
      </c>
      <c r="H356" s="191">
        <f t="shared" si="10"/>
        <v>94.300000000000011</v>
      </c>
      <c r="I356" s="192">
        <f t="shared" si="11"/>
        <v>1791.7</v>
      </c>
    </row>
    <row r="357" spans="1:9" x14ac:dyDescent="0.3">
      <c r="A357" s="187" t="s">
        <v>87</v>
      </c>
      <c r="B357" s="187" t="s">
        <v>59</v>
      </c>
      <c r="C357" s="198">
        <v>22</v>
      </c>
      <c r="D357" s="187" t="s">
        <v>20</v>
      </c>
      <c r="E357" s="188">
        <f>VLOOKUP(A357,[1]MPL!$E$7:$K$2997,5,FALSE)</f>
        <v>1886</v>
      </c>
      <c r="G357" s="190">
        <v>0.05</v>
      </c>
      <c r="H357" s="191">
        <f t="shared" si="10"/>
        <v>94.300000000000011</v>
      </c>
      <c r="I357" s="192">
        <f t="shared" si="11"/>
        <v>1791.7</v>
      </c>
    </row>
    <row r="358" spans="1:9" x14ac:dyDescent="0.3">
      <c r="A358" s="187" t="s">
        <v>87</v>
      </c>
      <c r="B358" s="187" t="s">
        <v>59</v>
      </c>
      <c r="C358" s="198">
        <v>22</v>
      </c>
      <c r="D358" s="187" t="s">
        <v>20</v>
      </c>
      <c r="E358" s="188">
        <f>VLOOKUP(A358,[1]MPL!$E$7:$K$2997,5,FALSE)</f>
        <v>1886</v>
      </c>
      <c r="G358" s="190">
        <v>0.05</v>
      </c>
      <c r="H358" s="191">
        <f t="shared" si="10"/>
        <v>94.300000000000011</v>
      </c>
      <c r="I358" s="192">
        <f t="shared" si="11"/>
        <v>1791.7</v>
      </c>
    </row>
    <row r="359" spans="1:9" x14ac:dyDescent="0.3">
      <c r="A359" s="187" t="s">
        <v>87</v>
      </c>
      <c r="B359" s="187" t="s">
        <v>59</v>
      </c>
      <c r="C359" s="198">
        <v>22</v>
      </c>
      <c r="D359" s="187" t="s">
        <v>20</v>
      </c>
      <c r="E359" s="188">
        <f>VLOOKUP(A359,[1]MPL!$E$7:$K$2997,5,FALSE)</f>
        <v>1886</v>
      </c>
      <c r="G359" s="190">
        <v>0.05</v>
      </c>
      <c r="H359" s="191">
        <f t="shared" si="10"/>
        <v>94.300000000000011</v>
      </c>
      <c r="I359" s="192">
        <f t="shared" si="11"/>
        <v>1791.7</v>
      </c>
    </row>
    <row r="360" spans="1:9" x14ac:dyDescent="0.3">
      <c r="A360" s="187" t="s">
        <v>87</v>
      </c>
      <c r="B360" s="187" t="s">
        <v>59</v>
      </c>
      <c r="C360" s="198">
        <v>22</v>
      </c>
      <c r="D360" s="187" t="s">
        <v>20</v>
      </c>
      <c r="E360" s="188">
        <f>VLOOKUP(A360,[1]MPL!$E$7:$K$2997,5,FALSE)</f>
        <v>1886</v>
      </c>
      <c r="G360" s="190">
        <v>0.05</v>
      </c>
      <c r="H360" s="191">
        <f t="shared" si="10"/>
        <v>94.300000000000011</v>
      </c>
      <c r="I360" s="192">
        <f t="shared" si="11"/>
        <v>1791.7</v>
      </c>
    </row>
    <row r="361" spans="1:9" x14ac:dyDescent="0.3">
      <c r="A361" s="187" t="s">
        <v>88</v>
      </c>
      <c r="B361" s="187" t="s">
        <v>59</v>
      </c>
      <c r="C361" s="189">
        <v>22</v>
      </c>
      <c r="D361" s="187" t="s">
        <v>20</v>
      </c>
      <c r="E361" s="188">
        <f>VLOOKUP(A361,[1]MPL!$E$7:$K$2997,5,FALSE)</f>
        <v>2000</v>
      </c>
      <c r="G361" s="190">
        <v>0.05</v>
      </c>
      <c r="H361" s="191">
        <f t="shared" si="10"/>
        <v>100</v>
      </c>
      <c r="I361" s="192">
        <f t="shared" si="11"/>
        <v>1900</v>
      </c>
    </row>
    <row r="362" spans="1:9" x14ac:dyDescent="0.3">
      <c r="A362" s="187" t="s">
        <v>88</v>
      </c>
      <c r="B362" s="187" t="s">
        <v>59</v>
      </c>
      <c r="C362" s="189">
        <v>22</v>
      </c>
      <c r="D362" s="187" t="s">
        <v>20</v>
      </c>
      <c r="E362" s="188">
        <f>VLOOKUP(A362,[1]MPL!$E$7:$K$2997,5,FALSE)</f>
        <v>2000</v>
      </c>
      <c r="G362" s="190">
        <v>0.05</v>
      </c>
      <c r="H362" s="191">
        <f t="shared" si="10"/>
        <v>100</v>
      </c>
      <c r="I362" s="192">
        <f t="shared" si="11"/>
        <v>1900</v>
      </c>
    </row>
    <row r="363" spans="1:9" x14ac:dyDescent="0.3">
      <c r="A363" s="187" t="s">
        <v>88</v>
      </c>
      <c r="B363" s="187" t="s">
        <v>59</v>
      </c>
      <c r="C363" s="189">
        <v>22</v>
      </c>
      <c r="D363" s="187" t="s">
        <v>20</v>
      </c>
      <c r="E363" s="188">
        <f>VLOOKUP(A363,[1]MPL!$E$7:$K$2997,5,FALSE)</f>
        <v>2000</v>
      </c>
      <c r="G363" s="190">
        <v>0.05</v>
      </c>
      <c r="H363" s="191">
        <f t="shared" si="10"/>
        <v>100</v>
      </c>
      <c r="I363" s="192">
        <f t="shared" si="11"/>
        <v>1900</v>
      </c>
    </row>
    <row r="364" spans="1:9" x14ac:dyDescent="0.3">
      <c r="A364" s="187" t="s">
        <v>88</v>
      </c>
      <c r="B364" s="187" t="s">
        <v>59</v>
      </c>
      <c r="C364" s="189">
        <v>22</v>
      </c>
      <c r="D364" s="187" t="s">
        <v>20</v>
      </c>
      <c r="E364" s="188">
        <f>VLOOKUP(A364,[1]MPL!$E$7:$K$2997,5,FALSE)</f>
        <v>2000</v>
      </c>
      <c r="G364" s="190">
        <v>0.05</v>
      </c>
      <c r="H364" s="191">
        <f t="shared" si="10"/>
        <v>100</v>
      </c>
      <c r="I364" s="192">
        <f t="shared" si="11"/>
        <v>1900</v>
      </c>
    </row>
    <row r="365" spans="1:9" x14ac:dyDescent="0.3">
      <c r="A365" s="187" t="s">
        <v>88</v>
      </c>
      <c r="B365" s="187" t="s">
        <v>59</v>
      </c>
      <c r="C365" s="189">
        <v>22</v>
      </c>
      <c r="D365" s="187" t="s">
        <v>20</v>
      </c>
      <c r="E365" s="188">
        <f>VLOOKUP(A365,[1]MPL!$E$7:$K$2997,5,FALSE)</f>
        <v>2000</v>
      </c>
      <c r="G365" s="190">
        <v>0.05</v>
      </c>
      <c r="H365" s="191">
        <f t="shared" si="10"/>
        <v>100</v>
      </c>
      <c r="I365" s="192">
        <f t="shared" si="11"/>
        <v>1900</v>
      </c>
    </row>
    <row r="366" spans="1:9" x14ac:dyDescent="0.3">
      <c r="A366" s="187" t="s">
        <v>88</v>
      </c>
      <c r="B366" s="187" t="s">
        <v>59</v>
      </c>
      <c r="C366" s="189">
        <v>22</v>
      </c>
      <c r="D366" s="187" t="s">
        <v>20</v>
      </c>
      <c r="E366" s="188">
        <f>VLOOKUP(A366,[1]MPL!$E$7:$K$2997,5,FALSE)</f>
        <v>2000</v>
      </c>
      <c r="G366" s="190">
        <v>0.05</v>
      </c>
      <c r="H366" s="191">
        <f t="shared" si="10"/>
        <v>100</v>
      </c>
      <c r="I366" s="192">
        <f t="shared" si="11"/>
        <v>1900</v>
      </c>
    </row>
    <row r="367" spans="1:9" x14ac:dyDescent="0.3">
      <c r="A367" s="187" t="s">
        <v>88</v>
      </c>
      <c r="B367" s="187" t="s">
        <v>59</v>
      </c>
      <c r="C367" s="189">
        <v>22</v>
      </c>
      <c r="D367" s="187" t="s">
        <v>20</v>
      </c>
      <c r="E367" s="188">
        <f>VLOOKUP(A367,[1]MPL!$E$7:$K$2997,5,FALSE)</f>
        <v>2000</v>
      </c>
      <c r="G367" s="190">
        <v>0.05</v>
      </c>
      <c r="H367" s="191">
        <f t="shared" si="10"/>
        <v>100</v>
      </c>
      <c r="I367" s="192">
        <f t="shared" si="11"/>
        <v>1900</v>
      </c>
    </row>
    <row r="368" spans="1:9" x14ac:dyDescent="0.3">
      <c r="A368" s="187" t="s">
        <v>88</v>
      </c>
      <c r="B368" s="187" t="s">
        <v>59</v>
      </c>
      <c r="C368" s="189">
        <v>22</v>
      </c>
      <c r="D368" s="187" t="s">
        <v>20</v>
      </c>
      <c r="E368" s="188">
        <f>VLOOKUP(A368,[1]MPL!$E$7:$K$2997,5,FALSE)</f>
        <v>2000</v>
      </c>
      <c r="G368" s="190">
        <v>0.05</v>
      </c>
      <c r="H368" s="191">
        <f t="shared" si="10"/>
        <v>100</v>
      </c>
      <c r="I368" s="192">
        <f t="shared" si="11"/>
        <v>1900</v>
      </c>
    </row>
    <row r="369" spans="1:9" x14ac:dyDescent="0.3">
      <c r="A369" s="187" t="s">
        <v>88</v>
      </c>
      <c r="B369" s="187" t="s">
        <v>59</v>
      </c>
      <c r="C369" s="189">
        <v>22</v>
      </c>
      <c r="D369" s="187" t="s">
        <v>20</v>
      </c>
      <c r="E369" s="188">
        <f>VLOOKUP(A369,[1]MPL!$E$7:$K$2997,5,FALSE)</f>
        <v>2000</v>
      </c>
      <c r="G369" s="190">
        <v>0.05</v>
      </c>
      <c r="H369" s="191">
        <f t="shared" si="10"/>
        <v>100</v>
      </c>
      <c r="I369" s="192">
        <f t="shared" si="11"/>
        <v>1900</v>
      </c>
    </row>
    <row r="370" spans="1:9" x14ac:dyDescent="0.3">
      <c r="A370" s="187" t="s">
        <v>89</v>
      </c>
      <c r="B370" s="187" t="s">
        <v>59</v>
      </c>
      <c r="C370" s="189">
        <v>25</v>
      </c>
      <c r="D370" s="187" t="s">
        <v>20</v>
      </c>
      <c r="E370" s="188">
        <f>VLOOKUP(A370,[1]MPL!$E$7:$K$2997,5,FALSE)</f>
        <v>1876</v>
      </c>
      <c r="G370" s="190">
        <v>0.05</v>
      </c>
      <c r="H370" s="191">
        <f t="shared" si="10"/>
        <v>93.800000000000011</v>
      </c>
      <c r="I370" s="192">
        <f t="shared" si="11"/>
        <v>1782.2</v>
      </c>
    </row>
    <row r="371" spans="1:9" x14ac:dyDescent="0.3">
      <c r="A371" s="187" t="s">
        <v>89</v>
      </c>
      <c r="B371" s="187" t="s">
        <v>59</v>
      </c>
      <c r="C371" s="189">
        <v>25</v>
      </c>
      <c r="D371" s="187" t="s">
        <v>20</v>
      </c>
      <c r="E371" s="188">
        <f>VLOOKUP(A371,[1]MPL!$E$7:$K$2997,5,FALSE)</f>
        <v>1876</v>
      </c>
      <c r="G371" s="190">
        <v>0.05</v>
      </c>
      <c r="H371" s="191">
        <f t="shared" si="10"/>
        <v>93.800000000000011</v>
      </c>
      <c r="I371" s="192">
        <f t="shared" si="11"/>
        <v>1782.2</v>
      </c>
    </row>
    <row r="372" spans="1:9" x14ac:dyDescent="0.3">
      <c r="A372" s="187" t="s">
        <v>89</v>
      </c>
      <c r="B372" s="187" t="s">
        <v>59</v>
      </c>
      <c r="C372" s="189">
        <v>25</v>
      </c>
      <c r="D372" s="187" t="s">
        <v>20</v>
      </c>
      <c r="E372" s="188">
        <f>VLOOKUP(A372,[1]MPL!$E$7:$K$2997,5,FALSE)</f>
        <v>1876</v>
      </c>
      <c r="G372" s="190">
        <v>0.05</v>
      </c>
      <c r="H372" s="191">
        <f t="shared" si="10"/>
        <v>93.800000000000011</v>
      </c>
      <c r="I372" s="192">
        <f t="shared" si="11"/>
        <v>1782.2</v>
      </c>
    </row>
    <row r="373" spans="1:9" x14ac:dyDescent="0.3">
      <c r="A373" s="187" t="s">
        <v>89</v>
      </c>
      <c r="B373" s="187" t="s">
        <v>59</v>
      </c>
      <c r="C373" s="189">
        <v>25</v>
      </c>
      <c r="D373" s="187" t="s">
        <v>20</v>
      </c>
      <c r="E373" s="188">
        <f>VLOOKUP(A373,[1]MPL!$E$7:$K$2997,5,FALSE)</f>
        <v>1876</v>
      </c>
      <c r="G373" s="190">
        <v>0.05</v>
      </c>
      <c r="H373" s="191">
        <f t="shared" si="10"/>
        <v>93.800000000000011</v>
      </c>
      <c r="I373" s="192">
        <f t="shared" si="11"/>
        <v>1782.2</v>
      </c>
    </row>
    <row r="374" spans="1:9" x14ac:dyDescent="0.3">
      <c r="A374" s="187" t="s">
        <v>89</v>
      </c>
      <c r="B374" s="187" t="s">
        <v>59</v>
      </c>
      <c r="C374" s="189">
        <v>25</v>
      </c>
      <c r="D374" s="187" t="s">
        <v>20</v>
      </c>
      <c r="E374" s="188">
        <f>VLOOKUP(A374,[1]MPL!$E$7:$K$2997,5,FALSE)</f>
        <v>1876</v>
      </c>
      <c r="G374" s="190">
        <v>0.05</v>
      </c>
      <c r="H374" s="191">
        <f t="shared" si="10"/>
        <v>93.800000000000011</v>
      </c>
      <c r="I374" s="192">
        <f t="shared" si="11"/>
        <v>1782.2</v>
      </c>
    </row>
    <row r="375" spans="1:9" x14ac:dyDescent="0.3">
      <c r="A375" s="187" t="s">
        <v>89</v>
      </c>
      <c r="B375" s="187" t="s">
        <v>59</v>
      </c>
      <c r="C375" s="189">
        <v>25</v>
      </c>
      <c r="D375" s="187" t="s">
        <v>20</v>
      </c>
      <c r="E375" s="188">
        <f>VLOOKUP(A375,[1]MPL!$E$7:$K$2997,5,FALSE)</f>
        <v>1876</v>
      </c>
      <c r="G375" s="190">
        <v>0.05</v>
      </c>
      <c r="H375" s="191">
        <f t="shared" si="10"/>
        <v>93.800000000000011</v>
      </c>
      <c r="I375" s="192">
        <f t="shared" si="11"/>
        <v>1782.2</v>
      </c>
    </row>
    <row r="376" spans="1:9" x14ac:dyDescent="0.3">
      <c r="A376" s="187" t="s">
        <v>89</v>
      </c>
      <c r="B376" s="187" t="s">
        <v>59</v>
      </c>
      <c r="C376" s="189">
        <v>25</v>
      </c>
      <c r="D376" s="187" t="s">
        <v>20</v>
      </c>
      <c r="E376" s="188">
        <f>VLOOKUP(A376,[1]MPL!$E$7:$K$2997,5,FALSE)</f>
        <v>1876</v>
      </c>
      <c r="G376" s="190">
        <v>0.05</v>
      </c>
      <c r="H376" s="191">
        <f t="shared" si="10"/>
        <v>93.800000000000011</v>
      </c>
      <c r="I376" s="192">
        <f t="shared" si="11"/>
        <v>1782.2</v>
      </c>
    </row>
    <row r="377" spans="1:9" x14ac:dyDescent="0.3">
      <c r="A377" s="187" t="s">
        <v>90</v>
      </c>
      <c r="B377" s="187" t="s">
        <v>59</v>
      </c>
      <c r="C377" s="198">
        <v>22</v>
      </c>
      <c r="D377" s="187" t="s">
        <v>20</v>
      </c>
      <c r="E377" s="188">
        <f>VLOOKUP(A377,[1]MPL!$E$7:$K$2997,5,FALSE)</f>
        <v>2043</v>
      </c>
      <c r="G377" s="190">
        <v>0.05</v>
      </c>
      <c r="H377" s="191">
        <f t="shared" si="10"/>
        <v>102.15</v>
      </c>
      <c r="I377" s="192">
        <f t="shared" si="11"/>
        <v>1940.85</v>
      </c>
    </row>
    <row r="378" spans="1:9" x14ac:dyDescent="0.3">
      <c r="A378" s="187" t="s">
        <v>90</v>
      </c>
      <c r="B378" s="187" t="s">
        <v>59</v>
      </c>
      <c r="C378" s="198">
        <v>22</v>
      </c>
      <c r="D378" s="187" t="s">
        <v>20</v>
      </c>
      <c r="E378" s="188">
        <f>VLOOKUP(A378,[1]MPL!$E$7:$K$2997,5,FALSE)</f>
        <v>2043</v>
      </c>
      <c r="G378" s="190">
        <v>0.05</v>
      </c>
      <c r="H378" s="191">
        <f t="shared" si="10"/>
        <v>102.15</v>
      </c>
      <c r="I378" s="192">
        <f t="shared" si="11"/>
        <v>1940.85</v>
      </c>
    </row>
    <row r="379" spans="1:9" x14ac:dyDescent="0.3">
      <c r="A379" s="187" t="s">
        <v>90</v>
      </c>
      <c r="B379" s="187" t="s">
        <v>59</v>
      </c>
      <c r="C379" s="198">
        <v>22</v>
      </c>
      <c r="D379" s="187" t="s">
        <v>20</v>
      </c>
      <c r="E379" s="188">
        <f>VLOOKUP(A379,[1]MPL!$E$7:$K$2997,5,FALSE)</f>
        <v>2043</v>
      </c>
      <c r="G379" s="190">
        <v>0.05</v>
      </c>
      <c r="H379" s="191">
        <f t="shared" si="10"/>
        <v>102.15</v>
      </c>
      <c r="I379" s="192">
        <f t="shared" si="11"/>
        <v>1940.85</v>
      </c>
    </row>
    <row r="380" spans="1:9" x14ac:dyDescent="0.3">
      <c r="A380" s="187" t="s">
        <v>90</v>
      </c>
      <c r="B380" s="187" t="s">
        <v>59</v>
      </c>
      <c r="C380" s="198">
        <v>22</v>
      </c>
      <c r="D380" s="187" t="s">
        <v>20</v>
      </c>
      <c r="E380" s="188">
        <f>VLOOKUP(A380,[1]MPL!$E$7:$K$2997,5,FALSE)</f>
        <v>2043</v>
      </c>
      <c r="G380" s="190">
        <v>0.05</v>
      </c>
      <c r="H380" s="191">
        <f t="shared" si="10"/>
        <v>102.15</v>
      </c>
      <c r="I380" s="192">
        <f t="shared" si="11"/>
        <v>1940.85</v>
      </c>
    </row>
    <row r="381" spans="1:9" x14ac:dyDescent="0.3">
      <c r="A381" s="187" t="s">
        <v>90</v>
      </c>
      <c r="B381" s="187" t="s">
        <v>59</v>
      </c>
      <c r="C381" s="198">
        <v>22</v>
      </c>
      <c r="D381" s="187" t="s">
        <v>20</v>
      </c>
      <c r="E381" s="188">
        <f>VLOOKUP(A381,[1]MPL!$E$7:$K$2997,5,FALSE)</f>
        <v>2043</v>
      </c>
      <c r="G381" s="190">
        <v>0.05</v>
      </c>
      <c r="H381" s="191">
        <f t="shared" ref="H381:H444" si="12">G381*E381</f>
        <v>102.15</v>
      </c>
      <c r="I381" s="192">
        <f t="shared" ref="I381:I444" si="13">E381-H381</f>
        <v>1940.85</v>
      </c>
    </row>
    <row r="382" spans="1:9" x14ac:dyDescent="0.3">
      <c r="A382" s="187" t="s">
        <v>90</v>
      </c>
      <c r="B382" s="187" t="s">
        <v>59</v>
      </c>
      <c r="C382" s="198">
        <v>22</v>
      </c>
      <c r="D382" s="187" t="s">
        <v>20</v>
      </c>
      <c r="E382" s="188">
        <f>VLOOKUP(A382,[1]MPL!$E$7:$K$2997,5,FALSE)</f>
        <v>2043</v>
      </c>
      <c r="G382" s="190">
        <v>0.05</v>
      </c>
      <c r="H382" s="191">
        <f t="shared" si="12"/>
        <v>102.15</v>
      </c>
      <c r="I382" s="192">
        <f t="shared" si="13"/>
        <v>1940.85</v>
      </c>
    </row>
    <row r="383" spans="1:9" x14ac:dyDescent="0.3">
      <c r="A383" s="187" t="s">
        <v>90</v>
      </c>
      <c r="B383" s="187" t="s">
        <v>59</v>
      </c>
      <c r="C383" s="198">
        <v>22</v>
      </c>
      <c r="D383" s="187" t="s">
        <v>20</v>
      </c>
      <c r="E383" s="188">
        <f>VLOOKUP(A383,[1]MPL!$E$7:$K$2997,5,FALSE)</f>
        <v>2043</v>
      </c>
      <c r="G383" s="190">
        <v>0.05</v>
      </c>
      <c r="H383" s="191">
        <f t="shared" si="12"/>
        <v>102.15</v>
      </c>
      <c r="I383" s="192">
        <f t="shared" si="13"/>
        <v>1940.85</v>
      </c>
    </row>
    <row r="384" spans="1:9" x14ac:dyDescent="0.3">
      <c r="A384" s="187" t="s">
        <v>90</v>
      </c>
      <c r="B384" s="187" t="s">
        <v>59</v>
      </c>
      <c r="C384" s="198">
        <v>22</v>
      </c>
      <c r="D384" s="187" t="s">
        <v>20</v>
      </c>
      <c r="E384" s="188">
        <f>VLOOKUP(A384,[1]MPL!$E$7:$K$2997,5,FALSE)</f>
        <v>2043</v>
      </c>
      <c r="G384" s="190">
        <v>0.05</v>
      </c>
      <c r="H384" s="191">
        <f t="shared" si="12"/>
        <v>102.15</v>
      </c>
      <c r="I384" s="192">
        <f t="shared" si="13"/>
        <v>1940.85</v>
      </c>
    </row>
    <row r="385" spans="1:9" x14ac:dyDescent="0.3">
      <c r="A385" s="187" t="s">
        <v>90</v>
      </c>
      <c r="B385" s="187" t="s">
        <v>59</v>
      </c>
      <c r="C385" s="198">
        <v>22</v>
      </c>
      <c r="D385" s="187" t="s">
        <v>20</v>
      </c>
      <c r="E385" s="188">
        <f>VLOOKUP(A385,[1]MPL!$E$7:$K$2997,5,FALSE)</f>
        <v>2043</v>
      </c>
      <c r="G385" s="190">
        <v>0.05</v>
      </c>
      <c r="H385" s="191">
        <f t="shared" si="12"/>
        <v>102.15</v>
      </c>
      <c r="I385" s="192">
        <f t="shared" si="13"/>
        <v>1940.85</v>
      </c>
    </row>
    <row r="386" spans="1:9" x14ac:dyDescent="0.3">
      <c r="A386" s="187" t="s">
        <v>91</v>
      </c>
      <c r="B386" s="187" t="s">
        <v>59</v>
      </c>
      <c r="C386" s="189">
        <v>22</v>
      </c>
      <c r="D386" s="187" t="s">
        <v>20</v>
      </c>
      <c r="E386" s="188">
        <f>VLOOKUP(A386,[1]MPL!$E$7:$K$2997,5,FALSE)</f>
        <v>2156</v>
      </c>
      <c r="G386" s="190">
        <v>0.05</v>
      </c>
      <c r="H386" s="191">
        <f t="shared" si="12"/>
        <v>107.80000000000001</v>
      </c>
      <c r="I386" s="192">
        <f t="shared" si="13"/>
        <v>2048.1999999999998</v>
      </c>
    </row>
    <row r="387" spans="1:9" x14ac:dyDescent="0.3">
      <c r="A387" s="187" t="s">
        <v>91</v>
      </c>
      <c r="B387" s="187" t="s">
        <v>59</v>
      </c>
      <c r="C387" s="189">
        <v>22</v>
      </c>
      <c r="D387" s="187" t="s">
        <v>20</v>
      </c>
      <c r="E387" s="188">
        <f>VLOOKUP(A387,[1]MPL!$E$7:$K$2997,5,FALSE)</f>
        <v>2156</v>
      </c>
      <c r="G387" s="190">
        <v>0.05</v>
      </c>
      <c r="H387" s="191">
        <f t="shared" si="12"/>
        <v>107.80000000000001</v>
      </c>
      <c r="I387" s="192">
        <f t="shared" si="13"/>
        <v>2048.1999999999998</v>
      </c>
    </row>
    <row r="388" spans="1:9" x14ac:dyDescent="0.3">
      <c r="A388" s="187" t="s">
        <v>91</v>
      </c>
      <c r="B388" s="187" t="s">
        <v>59</v>
      </c>
      <c r="C388" s="189">
        <v>22</v>
      </c>
      <c r="D388" s="187" t="s">
        <v>20</v>
      </c>
      <c r="E388" s="188">
        <f>VLOOKUP(A388,[1]MPL!$E$7:$K$2997,5,FALSE)</f>
        <v>2156</v>
      </c>
      <c r="G388" s="190">
        <v>0.05</v>
      </c>
      <c r="H388" s="191">
        <f t="shared" si="12"/>
        <v>107.80000000000001</v>
      </c>
      <c r="I388" s="192">
        <f t="shared" si="13"/>
        <v>2048.1999999999998</v>
      </c>
    </row>
    <row r="389" spans="1:9" x14ac:dyDescent="0.3">
      <c r="A389" s="187" t="s">
        <v>91</v>
      </c>
      <c r="B389" s="187" t="s">
        <v>59</v>
      </c>
      <c r="C389" s="189">
        <v>22</v>
      </c>
      <c r="D389" s="187" t="s">
        <v>20</v>
      </c>
      <c r="E389" s="188">
        <f>VLOOKUP(A389,[1]MPL!$E$7:$K$2997,5,FALSE)</f>
        <v>2156</v>
      </c>
      <c r="G389" s="190">
        <v>0.05</v>
      </c>
      <c r="H389" s="191">
        <f t="shared" si="12"/>
        <v>107.80000000000001</v>
      </c>
      <c r="I389" s="192">
        <f t="shared" si="13"/>
        <v>2048.1999999999998</v>
      </c>
    </row>
    <row r="390" spans="1:9" x14ac:dyDescent="0.3">
      <c r="A390" s="187" t="s">
        <v>91</v>
      </c>
      <c r="B390" s="187" t="s">
        <v>59</v>
      </c>
      <c r="C390" s="189">
        <v>22</v>
      </c>
      <c r="D390" s="187" t="s">
        <v>20</v>
      </c>
      <c r="E390" s="188">
        <f>VLOOKUP(A390,[1]MPL!$E$7:$K$2997,5,FALSE)</f>
        <v>2156</v>
      </c>
      <c r="G390" s="190">
        <v>0.05</v>
      </c>
      <c r="H390" s="191">
        <f t="shared" si="12"/>
        <v>107.80000000000001</v>
      </c>
      <c r="I390" s="192">
        <f t="shared" si="13"/>
        <v>2048.1999999999998</v>
      </c>
    </row>
    <row r="391" spans="1:9" x14ac:dyDescent="0.3">
      <c r="A391" s="187" t="s">
        <v>91</v>
      </c>
      <c r="B391" s="187" t="s">
        <v>59</v>
      </c>
      <c r="C391" s="189">
        <v>22</v>
      </c>
      <c r="D391" s="187" t="s">
        <v>20</v>
      </c>
      <c r="E391" s="188">
        <f>VLOOKUP(A391,[1]MPL!$E$7:$K$2997,5,FALSE)</f>
        <v>2156</v>
      </c>
      <c r="G391" s="190">
        <v>0.05</v>
      </c>
      <c r="H391" s="191">
        <f t="shared" si="12"/>
        <v>107.80000000000001</v>
      </c>
      <c r="I391" s="192">
        <f t="shared" si="13"/>
        <v>2048.1999999999998</v>
      </c>
    </row>
    <row r="392" spans="1:9" x14ac:dyDescent="0.3">
      <c r="A392" s="187" t="s">
        <v>91</v>
      </c>
      <c r="B392" s="187" t="s">
        <v>59</v>
      </c>
      <c r="C392" s="189">
        <v>22</v>
      </c>
      <c r="D392" s="187" t="s">
        <v>20</v>
      </c>
      <c r="E392" s="188">
        <f>VLOOKUP(A392,[1]MPL!$E$7:$K$2997,5,FALSE)</f>
        <v>2156</v>
      </c>
      <c r="G392" s="190">
        <v>0.05</v>
      </c>
      <c r="H392" s="191">
        <f t="shared" si="12"/>
        <v>107.80000000000001</v>
      </c>
      <c r="I392" s="192">
        <f t="shared" si="13"/>
        <v>2048.1999999999998</v>
      </c>
    </row>
    <row r="393" spans="1:9" x14ac:dyDescent="0.3">
      <c r="A393" s="187" t="s">
        <v>91</v>
      </c>
      <c r="B393" s="187" t="s">
        <v>59</v>
      </c>
      <c r="C393" s="189">
        <v>22</v>
      </c>
      <c r="D393" s="187" t="s">
        <v>20</v>
      </c>
      <c r="E393" s="188">
        <f>VLOOKUP(A393,[1]MPL!$E$7:$K$2997,5,FALSE)</f>
        <v>2156</v>
      </c>
      <c r="G393" s="190">
        <v>0.05</v>
      </c>
      <c r="H393" s="191">
        <f t="shared" si="12"/>
        <v>107.80000000000001</v>
      </c>
      <c r="I393" s="192">
        <f t="shared" si="13"/>
        <v>2048.1999999999998</v>
      </c>
    </row>
    <row r="394" spans="1:9" x14ac:dyDescent="0.3">
      <c r="A394" s="187" t="s">
        <v>91</v>
      </c>
      <c r="B394" s="187" t="s">
        <v>59</v>
      </c>
      <c r="C394" s="189">
        <v>22</v>
      </c>
      <c r="D394" s="187" t="s">
        <v>20</v>
      </c>
      <c r="E394" s="188">
        <f>VLOOKUP(A394,[1]MPL!$E$7:$K$2997,5,FALSE)</f>
        <v>2156</v>
      </c>
      <c r="G394" s="190">
        <v>0.05</v>
      </c>
      <c r="H394" s="191">
        <f t="shared" si="12"/>
        <v>107.80000000000001</v>
      </c>
      <c r="I394" s="192">
        <f t="shared" si="13"/>
        <v>2048.1999999999998</v>
      </c>
    </row>
    <row r="395" spans="1:9" x14ac:dyDescent="0.3">
      <c r="A395" s="187" t="s">
        <v>92</v>
      </c>
      <c r="B395" s="187" t="s">
        <v>59</v>
      </c>
      <c r="C395" s="189">
        <v>25</v>
      </c>
      <c r="D395" s="187" t="s">
        <v>20</v>
      </c>
      <c r="E395" s="188">
        <f>VLOOKUP(A395,[1]MPL!$E$7:$K$2997,5,FALSE)</f>
        <v>2030</v>
      </c>
      <c r="G395" s="190">
        <v>0.05</v>
      </c>
      <c r="H395" s="191">
        <f t="shared" si="12"/>
        <v>101.5</v>
      </c>
      <c r="I395" s="192">
        <f t="shared" si="13"/>
        <v>1928.5</v>
      </c>
    </row>
    <row r="396" spans="1:9" x14ac:dyDescent="0.3">
      <c r="A396" s="187" t="s">
        <v>92</v>
      </c>
      <c r="B396" s="187" t="s">
        <v>59</v>
      </c>
      <c r="C396" s="189">
        <v>25</v>
      </c>
      <c r="D396" s="187" t="s">
        <v>20</v>
      </c>
      <c r="E396" s="188">
        <f>VLOOKUP(A396,[1]MPL!$E$7:$K$2997,5,FALSE)</f>
        <v>2030</v>
      </c>
      <c r="G396" s="190">
        <v>0.05</v>
      </c>
      <c r="H396" s="191">
        <f t="shared" si="12"/>
        <v>101.5</v>
      </c>
      <c r="I396" s="192">
        <f t="shared" si="13"/>
        <v>1928.5</v>
      </c>
    </row>
    <row r="397" spans="1:9" x14ac:dyDescent="0.3">
      <c r="A397" s="187" t="s">
        <v>92</v>
      </c>
      <c r="B397" s="187" t="s">
        <v>59</v>
      </c>
      <c r="C397" s="189">
        <v>25</v>
      </c>
      <c r="D397" s="187" t="s">
        <v>20</v>
      </c>
      <c r="E397" s="188">
        <f>VLOOKUP(A397,[1]MPL!$E$7:$K$2997,5,FALSE)</f>
        <v>2030</v>
      </c>
      <c r="G397" s="190">
        <v>0.05</v>
      </c>
      <c r="H397" s="191">
        <f t="shared" si="12"/>
        <v>101.5</v>
      </c>
      <c r="I397" s="192">
        <f t="shared" si="13"/>
        <v>1928.5</v>
      </c>
    </row>
    <row r="398" spans="1:9" x14ac:dyDescent="0.3">
      <c r="A398" s="187" t="s">
        <v>92</v>
      </c>
      <c r="B398" s="187" t="s">
        <v>59</v>
      </c>
      <c r="C398" s="189">
        <v>25</v>
      </c>
      <c r="D398" s="187" t="s">
        <v>20</v>
      </c>
      <c r="E398" s="188">
        <f>VLOOKUP(A398,[1]MPL!$E$7:$K$2997,5,FALSE)</f>
        <v>2030</v>
      </c>
      <c r="G398" s="190">
        <v>0.05</v>
      </c>
      <c r="H398" s="191">
        <f t="shared" si="12"/>
        <v>101.5</v>
      </c>
      <c r="I398" s="192">
        <f t="shared" si="13"/>
        <v>1928.5</v>
      </c>
    </row>
    <row r="399" spans="1:9" x14ac:dyDescent="0.3">
      <c r="A399" s="187" t="s">
        <v>92</v>
      </c>
      <c r="B399" s="187" t="s">
        <v>59</v>
      </c>
      <c r="C399" s="189">
        <v>25</v>
      </c>
      <c r="D399" s="187" t="s">
        <v>20</v>
      </c>
      <c r="E399" s="188">
        <f>VLOOKUP(A399,[1]MPL!$E$7:$K$2997,5,FALSE)</f>
        <v>2030</v>
      </c>
      <c r="G399" s="190">
        <v>0.05</v>
      </c>
      <c r="H399" s="191">
        <f t="shared" si="12"/>
        <v>101.5</v>
      </c>
      <c r="I399" s="192">
        <f t="shared" si="13"/>
        <v>1928.5</v>
      </c>
    </row>
    <row r="400" spans="1:9" x14ac:dyDescent="0.3">
      <c r="A400" s="187" t="s">
        <v>92</v>
      </c>
      <c r="B400" s="187" t="s">
        <v>59</v>
      </c>
      <c r="C400" s="189">
        <v>25</v>
      </c>
      <c r="D400" s="187" t="s">
        <v>20</v>
      </c>
      <c r="E400" s="188">
        <f>VLOOKUP(A400,[1]MPL!$E$7:$K$2997,5,FALSE)</f>
        <v>2030</v>
      </c>
      <c r="G400" s="190">
        <v>0.05</v>
      </c>
      <c r="H400" s="191">
        <f t="shared" si="12"/>
        <v>101.5</v>
      </c>
      <c r="I400" s="192">
        <f t="shared" si="13"/>
        <v>1928.5</v>
      </c>
    </row>
    <row r="401" spans="1:9" x14ac:dyDescent="0.3">
      <c r="A401" s="187" t="s">
        <v>92</v>
      </c>
      <c r="B401" s="187" t="s">
        <v>59</v>
      </c>
      <c r="C401" s="189">
        <v>25</v>
      </c>
      <c r="D401" s="187" t="s">
        <v>20</v>
      </c>
      <c r="E401" s="188">
        <f>VLOOKUP(A401,[1]MPL!$E$7:$K$2997,5,FALSE)</f>
        <v>2030</v>
      </c>
      <c r="G401" s="190">
        <v>0.05</v>
      </c>
      <c r="H401" s="191">
        <f t="shared" si="12"/>
        <v>101.5</v>
      </c>
      <c r="I401" s="192">
        <f t="shared" si="13"/>
        <v>1928.5</v>
      </c>
    </row>
    <row r="402" spans="1:9" x14ac:dyDescent="0.3">
      <c r="A402" s="187" t="s">
        <v>93</v>
      </c>
      <c r="B402" s="187" t="s">
        <v>31</v>
      </c>
      <c r="C402" s="231">
        <v>180</v>
      </c>
      <c r="D402" s="187" t="s">
        <v>18</v>
      </c>
      <c r="E402" s="188">
        <f>VLOOKUP(A402,[1]MPL!$E$7:$K$2997,5,FALSE)</f>
        <v>131.18</v>
      </c>
      <c r="G402" s="190">
        <v>0.05</v>
      </c>
      <c r="H402" s="191">
        <f t="shared" si="12"/>
        <v>6.5590000000000011</v>
      </c>
      <c r="I402" s="192">
        <f t="shared" si="13"/>
        <v>124.62100000000001</v>
      </c>
    </row>
    <row r="403" spans="1:9" x14ac:dyDescent="0.3">
      <c r="A403" s="187" t="s">
        <v>93</v>
      </c>
      <c r="B403" s="187" t="s">
        <v>31</v>
      </c>
      <c r="C403" s="231">
        <v>180</v>
      </c>
      <c r="D403" s="187" t="s">
        <v>18</v>
      </c>
      <c r="E403" s="188">
        <f>VLOOKUP(A403,[1]MPL!$E$7:$K$2997,5,FALSE)</f>
        <v>131.18</v>
      </c>
      <c r="G403" s="190">
        <v>0.05</v>
      </c>
      <c r="H403" s="191">
        <f t="shared" si="12"/>
        <v>6.5590000000000011</v>
      </c>
      <c r="I403" s="192">
        <f t="shared" si="13"/>
        <v>124.62100000000001</v>
      </c>
    </row>
    <row r="404" spans="1:9" x14ac:dyDescent="0.3">
      <c r="A404" s="187" t="s">
        <v>93</v>
      </c>
      <c r="B404" s="187" t="s">
        <v>31</v>
      </c>
      <c r="C404" s="231">
        <v>180</v>
      </c>
      <c r="D404" s="187" t="s">
        <v>18</v>
      </c>
      <c r="E404" s="188">
        <f>VLOOKUP(A404,[1]MPL!$E$7:$K$2997,5,FALSE)</f>
        <v>131.18</v>
      </c>
      <c r="G404" s="190">
        <v>0.05</v>
      </c>
      <c r="H404" s="191">
        <f t="shared" si="12"/>
        <v>6.5590000000000011</v>
      </c>
      <c r="I404" s="192">
        <f t="shared" si="13"/>
        <v>124.62100000000001</v>
      </c>
    </row>
    <row r="405" spans="1:9" x14ac:dyDescent="0.3">
      <c r="A405" s="187" t="s">
        <v>93</v>
      </c>
      <c r="B405" s="187" t="s">
        <v>31</v>
      </c>
      <c r="C405" s="231">
        <v>180</v>
      </c>
      <c r="D405" s="187" t="s">
        <v>18</v>
      </c>
      <c r="E405" s="188">
        <f>VLOOKUP(A405,[1]MPL!$E$7:$K$2997,5,FALSE)</f>
        <v>131.18</v>
      </c>
      <c r="G405" s="190">
        <v>0.05</v>
      </c>
      <c r="H405" s="191">
        <f t="shared" si="12"/>
        <v>6.5590000000000011</v>
      </c>
      <c r="I405" s="192">
        <f t="shared" si="13"/>
        <v>124.62100000000001</v>
      </c>
    </row>
    <row r="406" spans="1:9" x14ac:dyDescent="0.3">
      <c r="A406" s="187" t="s">
        <v>93</v>
      </c>
      <c r="B406" s="187" t="s">
        <v>31</v>
      </c>
      <c r="C406" s="231">
        <v>180</v>
      </c>
      <c r="D406" s="187" t="s">
        <v>18</v>
      </c>
      <c r="E406" s="188">
        <f>VLOOKUP(A406,[1]MPL!$E$7:$K$2997,5,FALSE)</f>
        <v>131.18</v>
      </c>
      <c r="G406" s="190">
        <v>0.05</v>
      </c>
      <c r="H406" s="191">
        <f t="shared" si="12"/>
        <v>6.5590000000000011</v>
      </c>
      <c r="I406" s="192">
        <f t="shared" si="13"/>
        <v>124.62100000000001</v>
      </c>
    </row>
    <row r="407" spans="1:9" x14ac:dyDescent="0.3">
      <c r="A407" s="187" t="s">
        <v>93</v>
      </c>
      <c r="B407" s="187" t="s">
        <v>31</v>
      </c>
      <c r="C407" s="231">
        <v>180</v>
      </c>
      <c r="D407" s="187" t="s">
        <v>18</v>
      </c>
      <c r="E407" s="188">
        <f>VLOOKUP(A407,[1]MPL!$E$7:$K$2997,5,FALSE)</f>
        <v>131.18</v>
      </c>
      <c r="G407" s="190">
        <v>0.05</v>
      </c>
      <c r="H407" s="191">
        <f t="shared" si="12"/>
        <v>6.5590000000000011</v>
      </c>
      <c r="I407" s="192">
        <f t="shared" si="13"/>
        <v>124.62100000000001</v>
      </c>
    </row>
    <row r="408" spans="1:9" x14ac:dyDescent="0.3">
      <c r="A408" s="187" t="s">
        <v>93</v>
      </c>
      <c r="B408" s="187" t="s">
        <v>31</v>
      </c>
      <c r="C408" s="231">
        <v>180</v>
      </c>
      <c r="D408" s="187" t="s">
        <v>18</v>
      </c>
      <c r="E408" s="188">
        <f>VLOOKUP(A408,[1]MPL!$E$7:$K$2997,5,FALSE)</f>
        <v>131.18</v>
      </c>
      <c r="G408" s="190">
        <v>0.05</v>
      </c>
      <c r="H408" s="191">
        <f t="shared" si="12"/>
        <v>6.5590000000000011</v>
      </c>
      <c r="I408" s="192">
        <f t="shared" si="13"/>
        <v>124.62100000000001</v>
      </c>
    </row>
    <row r="409" spans="1:9" x14ac:dyDescent="0.3">
      <c r="A409" s="187" t="s">
        <v>94</v>
      </c>
      <c r="B409" s="187" t="s">
        <v>31</v>
      </c>
      <c r="C409" s="231">
        <v>250</v>
      </c>
      <c r="D409" s="187" t="s">
        <v>18</v>
      </c>
      <c r="E409" s="188">
        <f>VLOOKUP(A409,[1]MPL!$E$7:$K$2997,5,FALSE)</f>
        <v>128.69999999999999</v>
      </c>
      <c r="G409" s="190">
        <v>0.05</v>
      </c>
      <c r="H409" s="191">
        <f t="shared" si="12"/>
        <v>6.4349999999999996</v>
      </c>
      <c r="I409" s="192">
        <f t="shared" si="13"/>
        <v>122.26499999999999</v>
      </c>
    </row>
    <row r="410" spans="1:9" x14ac:dyDescent="0.3">
      <c r="A410" s="187" t="s">
        <v>94</v>
      </c>
      <c r="B410" s="187" t="s">
        <v>31</v>
      </c>
      <c r="C410" s="231">
        <v>250</v>
      </c>
      <c r="D410" s="187" t="s">
        <v>18</v>
      </c>
      <c r="E410" s="188">
        <f>VLOOKUP(A410,[1]MPL!$E$7:$K$2997,5,FALSE)</f>
        <v>128.69999999999999</v>
      </c>
      <c r="G410" s="190">
        <v>0.05</v>
      </c>
      <c r="H410" s="191">
        <f t="shared" si="12"/>
        <v>6.4349999999999996</v>
      </c>
      <c r="I410" s="192">
        <f t="shared" si="13"/>
        <v>122.26499999999999</v>
      </c>
    </row>
    <row r="411" spans="1:9" x14ac:dyDescent="0.3">
      <c r="A411" s="187" t="s">
        <v>94</v>
      </c>
      <c r="B411" s="187" t="s">
        <v>31</v>
      </c>
      <c r="C411" s="231">
        <v>250</v>
      </c>
      <c r="D411" s="187" t="s">
        <v>18</v>
      </c>
      <c r="E411" s="188">
        <f>VLOOKUP(A411,[1]MPL!$E$7:$K$2997,5,FALSE)</f>
        <v>128.69999999999999</v>
      </c>
      <c r="G411" s="190">
        <v>0.05</v>
      </c>
      <c r="H411" s="191">
        <f t="shared" si="12"/>
        <v>6.4349999999999996</v>
      </c>
      <c r="I411" s="192">
        <f t="shared" si="13"/>
        <v>122.26499999999999</v>
      </c>
    </row>
    <row r="412" spans="1:9" x14ac:dyDescent="0.3">
      <c r="A412" s="187" t="s">
        <v>94</v>
      </c>
      <c r="B412" s="187" t="s">
        <v>31</v>
      </c>
      <c r="C412" s="231">
        <v>250</v>
      </c>
      <c r="D412" s="187" t="s">
        <v>18</v>
      </c>
      <c r="E412" s="188">
        <f>VLOOKUP(A412,[1]MPL!$E$7:$K$2997,5,FALSE)</f>
        <v>128.69999999999999</v>
      </c>
      <c r="G412" s="190">
        <v>0.05</v>
      </c>
      <c r="H412" s="191">
        <f t="shared" si="12"/>
        <v>6.4349999999999996</v>
      </c>
      <c r="I412" s="192">
        <f t="shared" si="13"/>
        <v>122.26499999999999</v>
      </c>
    </row>
    <row r="413" spans="1:9" x14ac:dyDescent="0.3">
      <c r="A413" s="187" t="s">
        <v>94</v>
      </c>
      <c r="B413" s="187" t="s">
        <v>31</v>
      </c>
      <c r="C413" s="231">
        <v>250</v>
      </c>
      <c r="D413" s="187" t="s">
        <v>18</v>
      </c>
      <c r="E413" s="188">
        <f>VLOOKUP(A413,[1]MPL!$E$7:$K$2997,5,FALSE)</f>
        <v>128.69999999999999</v>
      </c>
      <c r="G413" s="190">
        <v>0.05</v>
      </c>
      <c r="H413" s="191">
        <f t="shared" si="12"/>
        <v>6.4349999999999996</v>
      </c>
      <c r="I413" s="192">
        <f t="shared" si="13"/>
        <v>122.26499999999999</v>
      </c>
    </row>
    <row r="414" spans="1:9" x14ac:dyDescent="0.3">
      <c r="A414" s="187" t="s">
        <v>94</v>
      </c>
      <c r="B414" s="187" t="s">
        <v>31</v>
      </c>
      <c r="C414" s="231">
        <v>250</v>
      </c>
      <c r="D414" s="187" t="s">
        <v>18</v>
      </c>
      <c r="E414" s="188">
        <f>VLOOKUP(A414,[1]MPL!$E$7:$K$2997,5,FALSE)</f>
        <v>128.69999999999999</v>
      </c>
      <c r="G414" s="190">
        <v>0.05</v>
      </c>
      <c r="H414" s="191">
        <f t="shared" si="12"/>
        <v>6.4349999999999996</v>
      </c>
      <c r="I414" s="192">
        <f t="shared" si="13"/>
        <v>122.26499999999999</v>
      </c>
    </row>
    <row r="415" spans="1:9" x14ac:dyDescent="0.3">
      <c r="A415" s="187" t="s">
        <v>94</v>
      </c>
      <c r="B415" s="187" t="s">
        <v>31</v>
      </c>
      <c r="C415" s="231">
        <v>250</v>
      </c>
      <c r="D415" s="187" t="s">
        <v>18</v>
      </c>
      <c r="E415" s="188">
        <f>VLOOKUP(A415,[1]MPL!$E$7:$K$2997,5,FALSE)</f>
        <v>128.69999999999999</v>
      </c>
      <c r="G415" s="190">
        <v>0.05</v>
      </c>
      <c r="H415" s="191">
        <f t="shared" si="12"/>
        <v>6.4349999999999996</v>
      </c>
      <c r="I415" s="192">
        <f t="shared" si="13"/>
        <v>122.26499999999999</v>
      </c>
    </row>
    <row r="416" spans="1:9" x14ac:dyDescent="0.3">
      <c r="A416" s="187" t="s">
        <v>95</v>
      </c>
      <c r="B416" s="187" t="s">
        <v>31</v>
      </c>
      <c r="C416" s="231">
        <v>2000</v>
      </c>
      <c r="D416" s="187" t="s">
        <v>18</v>
      </c>
      <c r="E416" s="188">
        <f>VLOOKUP(A416,[1]MPL!$E$7:$K$2997,5,FALSE)</f>
        <v>120.6</v>
      </c>
      <c r="G416" s="190">
        <v>0.05</v>
      </c>
      <c r="H416" s="191">
        <f t="shared" si="12"/>
        <v>6.03</v>
      </c>
      <c r="I416" s="192">
        <f t="shared" si="13"/>
        <v>114.57</v>
      </c>
    </row>
    <row r="417" spans="1:9" x14ac:dyDescent="0.3">
      <c r="A417" s="187" t="s">
        <v>95</v>
      </c>
      <c r="B417" s="187" t="s">
        <v>31</v>
      </c>
      <c r="C417" s="231">
        <v>2000</v>
      </c>
      <c r="D417" s="187" t="s">
        <v>18</v>
      </c>
      <c r="E417" s="188">
        <f>VLOOKUP(A417,[1]MPL!$E$7:$K$2997,5,FALSE)</f>
        <v>120.6</v>
      </c>
      <c r="G417" s="190">
        <v>0.05</v>
      </c>
      <c r="H417" s="191">
        <f t="shared" si="12"/>
        <v>6.03</v>
      </c>
      <c r="I417" s="192">
        <f t="shared" si="13"/>
        <v>114.57</v>
      </c>
    </row>
    <row r="418" spans="1:9" x14ac:dyDescent="0.3">
      <c r="A418" s="187" t="s">
        <v>95</v>
      </c>
      <c r="B418" s="187" t="s">
        <v>31</v>
      </c>
      <c r="C418" s="231">
        <v>2000</v>
      </c>
      <c r="D418" s="187" t="s">
        <v>18</v>
      </c>
      <c r="E418" s="188">
        <f>VLOOKUP(A418,[1]MPL!$E$7:$K$2997,5,FALSE)</f>
        <v>120.6</v>
      </c>
      <c r="G418" s="190">
        <v>0.05</v>
      </c>
      <c r="H418" s="191">
        <f t="shared" si="12"/>
        <v>6.03</v>
      </c>
      <c r="I418" s="192">
        <f t="shared" si="13"/>
        <v>114.57</v>
      </c>
    </row>
    <row r="419" spans="1:9" x14ac:dyDescent="0.3">
      <c r="A419" s="187" t="s">
        <v>95</v>
      </c>
      <c r="B419" s="187" t="s">
        <v>31</v>
      </c>
      <c r="C419" s="231">
        <v>2000</v>
      </c>
      <c r="D419" s="187" t="s">
        <v>18</v>
      </c>
      <c r="E419" s="188">
        <f>VLOOKUP(A419,[1]MPL!$E$7:$K$2997,5,FALSE)</f>
        <v>120.6</v>
      </c>
      <c r="G419" s="190">
        <v>0.05</v>
      </c>
      <c r="H419" s="191">
        <f t="shared" si="12"/>
        <v>6.03</v>
      </c>
      <c r="I419" s="192">
        <f t="shared" si="13"/>
        <v>114.57</v>
      </c>
    </row>
    <row r="420" spans="1:9" x14ac:dyDescent="0.3">
      <c r="A420" s="187" t="s">
        <v>95</v>
      </c>
      <c r="B420" s="187" t="s">
        <v>31</v>
      </c>
      <c r="C420" s="231">
        <v>2000</v>
      </c>
      <c r="D420" s="187" t="s">
        <v>18</v>
      </c>
      <c r="E420" s="188">
        <f>VLOOKUP(A420,[1]MPL!$E$7:$K$2997,5,FALSE)</f>
        <v>120.6</v>
      </c>
      <c r="G420" s="190">
        <v>0.05</v>
      </c>
      <c r="H420" s="191">
        <f t="shared" si="12"/>
        <v>6.03</v>
      </c>
      <c r="I420" s="192">
        <f t="shared" si="13"/>
        <v>114.57</v>
      </c>
    </row>
    <row r="421" spans="1:9" x14ac:dyDescent="0.3">
      <c r="A421" s="187" t="s">
        <v>95</v>
      </c>
      <c r="B421" s="187" t="s">
        <v>31</v>
      </c>
      <c r="C421" s="231">
        <v>2000</v>
      </c>
      <c r="D421" s="187" t="s">
        <v>18</v>
      </c>
      <c r="E421" s="188">
        <f>VLOOKUP(A421,[1]MPL!$E$7:$K$2997,5,FALSE)</f>
        <v>120.6</v>
      </c>
      <c r="G421" s="190">
        <v>0.05</v>
      </c>
      <c r="H421" s="191">
        <f t="shared" si="12"/>
        <v>6.03</v>
      </c>
      <c r="I421" s="192">
        <f t="shared" si="13"/>
        <v>114.57</v>
      </c>
    </row>
    <row r="422" spans="1:9" x14ac:dyDescent="0.3">
      <c r="A422" s="187" t="s">
        <v>95</v>
      </c>
      <c r="B422" s="187" t="s">
        <v>31</v>
      </c>
      <c r="C422" s="231">
        <v>2000</v>
      </c>
      <c r="D422" s="187" t="s">
        <v>18</v>
      </c>
      <c r="E422" s="188">
        <f>VLOOKUP(A422,[1]MPL!$E$7:$K$2997,5,FALSE)</f>
        <v>120.6</v>
      </c>
      <c r="G422" s="190">
        <v>0.05</v>
      </c>
      <c r="H422" s="191">
        <f t="shared" si="12"/>
        <v>6.03</v>
      </c>
      <c r="I422" s="192">
        <f t="shared" si="13"/>
        <v>114.57</v>
      </c>
    </row>
    <row r="423" spans="1:9" x14ac:dyDescent="0.3">
      <c r="A423" s="187" t="s">
        <v>96</v>
      </c>
      <c r="B423" s="187" t="s">
        <v>31</v>
      </c>
      <c r="C423" s="231">
        <v>180</v>
      </c>
      <c r="D423" s="187" t="s">
        <v>18</v>
      </c>
      <c r="E423" s="188">
        <f>VLOOKUP(A423,[1]MPL!$E$7:$K$2997,5,FALSE)</f>
        <v>113.49</v>
      </c>
      <c r="G423" s="190">
        <v>0.05</v>
      </c>
      <c r="H423" s="191">
        <f t="shared" si="12"/>
        <v>5.6745000000000001</v>
      </c>
      <c r="I423" s="192">
        <f t="shared" si="13"/>
        <v>107.8155</v>
      </c>
    </row>
    <row r="424" spans="1:9" x14ac:dyDescent="0.3">
      <c r="A424" s="187" t="s">
        <v>96</v>
      </c>
      <c r="B424" s="187" t="s">
        <v>31</v>
      </c>
      <c r="C424" s="231">
        <v>180</v>
      </c>
      <c r="D424" s="187" t="s">
        <v>18</v>
      </c>
      <c r="E424" s="188">
        <f>VLOOKUP(A424,[1]MPL!$E$7:$K$2997,5,FALSE)</f>
        <v>113.49</v>
      </c>
      <c r="G424" s="190">
        <v>0.05</v>
      </c>
      <c r="H424" s="191">
        <f t="shared" si="12"/>
        <v>5.6745000000000001</v>
      </c>
      <c r="I424" s="192">
        <f t="shared" si="13"/>
        <v>107.8155</v>
      </c>
    </row>
    <row r="425" spans="1:9" x14ac:dyDescent="0.3">
      <c r="A425" s="187" t="s">
        <v>96</v>
      </c>
      <c r="B425" s="187" t="s">
        <v>31</v>
      </c>
      <c r="C425" s="231">
        <v>180</v>
      </c>
      <c r="D425" s="187" t="s">
        <v>18</v>
      </c>
      <c r="E425" s="188">
        <f>VLOOKUP(A425,[1]MPL!$E$7:$K$2997,5,FALSE)</f>
        <v>113.49</v>
      </c>
      <c r="G425" s="190">
        <v>0.05</v>
      </c>
      <c r="H425" s="191">
        <f t="shared" si="12"/>
        <v>5.6745000000000001</v>
      </c>
      <c r="I425" s="192">
        <f t="shared" si="13"/>
        <v>107.8155</v>
      </c>
    </row>
    <row r="426" spans="1:9" x14ac:dyDescent="0.3">
      <c r="A426" s="187" t="s">
        <v>96</v>
      </c>
      <c r="B426" s="187" t="s">
        <v>31</v>
      </c>
      <c r="C426" s="231">
        <v>180</v>
      </c>
      <c r="D426" s="187" t="s">
        <v>18</v>
      </c>
      <c r="E426" s="188">
        <f>VLOOKUP(A426,[1]MPL!$E$7:$K$2997,5,FALSE)</f>
        <v>113.49</v>
      </c>
      <c r="G426" s="190">
        <v>0.05</v>
      </c>
      <c r="H426" s="191">
        <f t="shared" si="12"/>
        <v>5.6745000000000001</v>
      </c>
      <c r="I426" s="192">
        <f t="shared" si="13"/>
        <v>107.8155</v>
      </c>
    </row>
    <row r="427" spans="1:9" x14ac:dyDescent="0.3">
      <c r="A427" s="187" t="s">
        <v>96</v>
      </c>
      <c r="B427" s="187" t="s">
        <v>31</v>
      </c>
      <c r="C427" s="231">
        <v>180</v>
      </c>
      <c r="D427" s="187" t="s">
        <v>18</v>
      </c>
      <c r="E427" s="188">
        <f>VLOOKUP(A427,[1]MPL!$E$7:$K$2997,5,FALSE)</f>
        <v>113.49</v>
      </c>
      <c r="G427" s="190">
        <v>0.05</v>
      </c>
      <c r="H427" s="191">
        <f t="shared" si="12"/>
        <v>5.6745000000000001</v>
      </c>
      <c r="I427" s="192">
        <f t="shared" si="13"/>
        <v>107.8155</v>
      </c>
    </row>
    <row r="428" spans="1:9" x14ac:dyDescent="0.3">
      <c r="A428" s="187" t="s">
        <v>96</v>
      </c>
      <c r="B428" s="187" t="s">
        <v>31</v>
      </c>
      <c r="C428" s="231">
        <v>180</v>
      </c>
      <c r="D428" s="187" t="s">
        <v>18</v>
      </c>
      <c r="E428" s="188">
        <f>VLOOKUP(A428,[1]MPL!$E$7:$K$2997,5,FALSE)</f>
        <v>113.49</v>
      </c>
      <c r="G428" s="190">
        <v>0.05</v>
      </c>
      <c r="H428" s="191">
        <f t="shared" si="12"/>
        <v>5.6745000000000001</v>
      </c>
      <c r="I428" s="192">
        <f t="shared" si="13"/>
        <v>107.8155</v>
      </c>
    </row>
    <row r="429" spans="1:9" x14ac:dyDescent="0.3">
      <c r="A429" s="187" t="s">
        <v>96</v>
      </c>
      <c r="B429" s="187" t="s">
        <v>31</v>
      </c>
      <c r="C429" s="231">
        <v>180</v>
      </c>
      <c r="D429" s="187" t="s">
        <v>18</v>
      </c>
      <c r="E429" s="188">
        <f>VLOOKUP(A429,[1]MPL!$E$7:$K$2997,5,FALSE)</f>
        <v>113.49</v>
      </c>
      <c r="G429" s="190">
        <v>0.05</v>
      </c>
      <c r="H429" s="191">
        <f t="shared" si="12"/>
        <v>5.6745000000000001</v>
      </c>
      <c r="I429" s="192">
        <f t="shared" si="13"/>
        <v>107.8155</v>
      </c>
    </row>
    <row r="430" spans="1:9" x14ac:dyDescent="0.3">
      <c r="A430" s="187" t="s">
        <v>97</v>
      </c>
      <c r="B430" s="187" t="s">
        <v>31</v>
      </c>
      <c r="C430" s="231">
        <v>250</v>
      </c>
      <c r="D430" s="187" t="s">
        <v>18</v>
      </c>
      <c r="E430" s="188">
        <f>VLOOKUP(A430,[1]MPL!$E$7:$K$2997,5,FALSE)</f>
        <v>110.58</v>
      </c>
      <c r="G430" s="190">
        <v>0.05</v>
      </c>
      <c r="H430" s="191">
        <f t="shared" si="12"/>
        <v>5.5289999999999999</v>
      </c>
      <c r="I430" s="192">
        <f t="shared" si="13"/>
        <v>105.051</v>
      </c>
    </row>
    <row r="431" spans="1:9" x14ac:dyDescent="0.3">
      <c r="A431" s="187" t="s">
        <v>97</v>
      </c>
      <c r="B431" s="187" t="s">
        <v>31</v>
      </c>
      <c r="C431" s="231">
        <v>250</v>
      </c>
      <c r="D431" s="187" t="s">
        <v>18</v>
      </c>
      <c r="E431" s="188">
        <f>VLOOKUP(A431,[1]MPL!$E$7:$K$2997,5,FALSE)</f>
        <v>110.58</v>
      </c>
      <c r="G431" s="190">
        <v>0.05</v>
      </c>
      <c r="H431" s="191">
        <f t="shared" si="12"/>
        <v>5.5289999999999999</v>
      </c>
      <c r="I431" s="192">
        <f t="shared" si="13"/>
        <v>105.051</v>
      </c>
    </row>
    <row r="432" spans="1:9" x14ac:dyDescent="0.3">
      <c r="A432" s="187" t="s">
        <v>97</v>
      </c>
      <c r="B432" s="187" t="s">
        <v>31</v>
      </c>
      <c r="C432" s="231">
        <v>250</v>
      </c>
      <c r="D432" s="187" t="s">
        <v>18</v>
      </c>
      <c r="E432" s="188">
        <f>VLOOKUP(A432,[1]MPL!$E$7:$K$2997,5,FALSE)</f>
        <v>110.58</v>
      </c>
      <c r="G432" s="190">
        <v>0.05</v>
      </c>
      <c r="H432" s="191">
        <f t="shared" si="12"/>
        <v>5.5289999999999999</v>
      </c>
      <c r="I432" s="192">
        <f t="shared" si="13"/>
        <v>105.051</v>
      </c>
    </row>
    <row r="433" spans="1:9" x14ac:dyDescent="0.3">
      <c r="A433" s="187" t="s">
        <v>97</v>
      </c>
      <c r="B433" s="187" t="s">
        <v>31</v>
      </c>
      <c r="C433" s="231">
        <v>250</v>
      </c>
      <c r="D433" s="187" t="s">
        <v>18</v>
      </c>
      <c r="E433" s="188">
        <f>VLOOKUP(A433,[1]MPL!$E$7:$K$2997,5,FALSE)</f>
        <v>110.58</v>
      </c>
      <c r="G433" s="190">
        <v>0.05</v>
      </c>
      <c r="H433" s="191">
        <f t="shared" si="12"/>
        <v>5.5289999999999999</v>
      </c>
      <c r="I433" s="192">
        <f t="shared" si="13"/>
        <v>105.051</v>
      </c>
    </row>
    <row r="434" spans="1:9" x14ac:dyDescent="0.3">
      <c r="A434" s="187" t="s">
        <v>97</v>
      </c>
      <c r="B434" s="187" t="s">
        <v>31</v>
      </c>
      <c r="C434" s="231">
        <v>250</v>
      </c>
      <c r="D434" s="187" t="s">
        <v>18</v>
      </c>
      <c r="E434" s="188">
        <f>VLOOKUP(A434,[1]MPL!$E$7:$K$2997,5,FALSE)</f>
        <v>110.58</v>
      </c>
      <c r="G434" s="190">
        <v>0.05</v>
      </c>
      <c r="H434" s="191">
        <f t="shared" si="12"/>
        <v>5.5289999999999999</v>
      </c>
      <c r="I434" s="192">
        <f t="shared" si="13"/>
        <v>105.051</v>
      </c>
    </row>
    <row r="435" spans="1:9" x14ac:dyDescent="0.3">
      <c r="A435" s="187" t="s">
        <v>97</v>
      </c>
      <c r="B435" s="187" t="s">
        <v>31</v>
      </c>
      <c r="C435" s="231">
        <v>250</v>
      </c>
      <c r="D435" s="187" t="s">
        <v>18</v>
      </c>
      <c r="E435" s="188">
        <f>VLOOKUP(A435,[1]MPL!$E$7:$K$2997,5,FALSE)</f>
        <v>110.58</v>
      </c>
      <c r="G435" s="190">
        <v>0.05</v>
      </c>
      <c r="H435" s="191">
        <f t="shared" si="12"/>
        <v>5.5289999999999999</v>
      </c>
      <c r="I435" s="192">
        <f t="shared" si="13"/>
        <v>105.051</v>
      </c>
    </row>
    <row r="436" spans="1:9" x14ac:dyDescent="0.3">
      <c r="A436" s="187" t="s">
        <v>97</v>
      </c>
      <c r="B436" s="187" t="s">
        <v>31</v>
      </c>
      <c r="C436" s="231">
        <v>250</v>
      </c>
      <c r="D436" s="187" t="s">
        <v>18</v>
      </c>
      <c r="E436" s="188">
        <f>VLOOKUP(A436,[1]MPL!$E$7:$K$2997,5,FALSE)</f>
        <v>110.58</v>
      </c>
      <c r="G436" s="190">
        <v>0.05</v>
      </c>
      <c r="H436" s="191">
        <f t="shared" si="12"/>
        <v>5.5289999999999999</v>
      </c>
      <c r="I436" s="192">
        <f t="shared" si="13"/>
        <v>105.051</v>
      </c>
    </row>
    <row r="437" spans="1:9" x14ac:dyDescent="0.3">
      <c r="A437" s="187" t="s">
        <v>98</v>
      </c>
      <c r="B437" s="187" t="s">
        <v>31</v>
      </c>
      <c r="C437" s="231">
        <v>2000</v>
      </c>
      <c r="D437" s="187" t="s">
        <v>18</v>
      </c>
      <c r="E437" s="188">
        <f>VLOOKUP(A437,[1]MPL!$E$7:$K$2997,5,FALSE)</f>
        <v>107.67</v>
      </c>
      <c r="G437" s="190">
        <v>0.05</v>
      </c>
      <c r="H437" s="191">
        <f t="shared" si="12"/>
        <v>5.3835000000000006</v>
      </c>
      <c r="I437" s="192">
        <f t="shared" si="13"/>
        <v>102.2865</v>
      </c>
    </row>
    <row r="438" spans="1:9" x14ac:dyDescent="0.3">
      <c r="A438" s="187" t="s">
        <v>98</v>
      </c>
      <c r="B438" s="187" t="s">
        <v>31</v>
      </c>
      <c r="C438" s="231">
        <v>2000</v>
      </c>
      <c r="D438" s="187" t="s">
        <v>18</v>
      </c>
      <c r="E438" s="188">
        <f>VLOOKUP(A438,[1]MPL!$E$7:$K$2997,5,FALSE)</f>
        <v>107.67</v>
      </c>
      <c r="G438" s="190">
        <v>0.05</v>
      </c>
      <c r="H438" s="191">
        <f t="shared" si="12"/>
        <v>5.3835000000000006</v>
      </c>
      <c r="I438" s="192">
        <f t="shared" si="13"/>
        <v>102.2865</v>
      </c>
    </row>
    <row r="439" spans="1:9" x14ac:dyDescent="0.3">
      <c r="A439" s="187" t="s">
        <v>98</v>
      </c>
      <c r="B439" s="187" t="s">
        <v>31</v>
      </c>
      <c r="C439" s="231">
        <v>2000</v>
      </c>
      <c r="D439" s="187" t="s">
        <v>18</v>
      </c>
      <c r="E439" s="188">
        <f>VLOOKUP(A439,[1]MPL!$E$7:$K$2997,5,FALSE)</f>
        <v>107.67</v>
      </c>
      <c r="G439" s="190">
        <v>0.05</v>
      </c>
      <c r="H439" s="191">
        <f t="shared" si="12"/>
        <v>5.3835000000000006</v>
      </c>
      <c r="I439" s="192">
        <f t="shared" si="13"/>
        <v>102.2865</v>
      </c>
    </row>
    <row r="440" spans="1:9" x14ac:dyDescent="0.3">
      <c r="A440" s="187" t="s">
        <v>98</v>
      </c>
      <c r="B440" s="187" t="s">
        <v>31</v>
      </c>
      <c r="C440" s="231">
        <v>2000</v>
      </c>
      <c r="D440" s="187" t="s">
        <v>18</v>
      </c>
      <c r="E440" s="188">
        <f>VLOOKUP(A440,[1]MPL!$E$7:$K$2997,5,FALSE)</f>
        <v>107.67</v>
      </c>
      <c r="G440" s="190">
        <v>0.05</v>
      </c>
      <c r="H440" s="191">
        <f t="shared" si="12"/>
        <v>5.3835000000000006</v>
      </c>
      <c r="I440" s="192">
        <f t="shared" si="13"/>
        <v>102.2865</v>
      </c>
    </row>
    <row r="441" spans="1:9" x14ac:dyDescent="0.3">
      <c r="A441" s="187" t="s">
        <v>98</v>
      </c>
      <c r="B441" s="187" t="s">
        <v>31</v>
      </c>
      <c r="C441" s="231">
        <v>2000</v>
      </c>
      <c r="D441" s="187" t="s">
        <v>18</v>
      </c>
      <c r="E441" s="188">
        <f>VLOOKUP(A441,[1]MPL!$E$7:$K$2997,5,FALSE)</f>
        <v>107.67</v>
      </c>
      <c r="G441" s="190">
        <v>0.05</v>
      </c>
      <c r="H441" s="191">
        <f t="shared" si="12"/>
        <v>5.3835000000000006</v>
      </c>
      <c r="I441" s="192">
        <f t="shared" si="13"/>
        <v>102.2865</v>
      </c>
    </row>
    <row r="442" spans="1:9" x14ac:dyDescent="0.3">
      <c r="A442" s="187" t="s">
        <v>98</v>
      </c>
      <c r="B442" s="187" t="s">
        <v>31</v>
      </c>
      <c r="C442" s="231">
        <v>2000</v>
      </c>
      <c r="D442" s="187" t="s">
        <v>18</v>
      </c>
      <c r="E442" s="188">
        <f>VLOOKUP(A442,[1]MPL!$E$7:$K$2997,5,FALSE)</f>
        <v>107.67</v>
      </c>
      <c r="G442" s="190">
        <v>0.05</v>
      </c>
      <c r="H442" s="191">
        <f t="shared" si="12"/>
        <v>5.3835000000000006</v>
      </c>
      <c r="I442" s="192">
        <f t="shared" si="13"/>
        <v>102.2865</v>
      </c>
    </row>
    <row r="443" spans="1:9" x14ac:dyDescent="0.3">
      <c r="A443" s="187" t="s">
        <v>98</v>
      </c>
      <c r="B443" s="187" t="s">
        <v>31</v>
      </c>
      <c r="C443" s="231">
        <v>2000</v>
      </c>
      <c r="D443" s="187" t="s">
        <v>18</v>
      </c>
      <c r="E443" s="188">
        <f>VLOOKUP(A443,[1]MPL!$E$7:$K$2997,5,FALSE)</f>
        <v>107.67</v>
      </c>
      <c r="G443" s="190">
        <v>0.05</v>
      </c>
      <c r="H443" s="191">
        <f t="shared" si="12"/>
        <v>5.3835000000000006</v>
      </c>
      <c r="I443" s="192">
        <f t="shared" si="13"/>
        <v>102.2865</v>
      </c>
    </row>
    <row r="444" spans="1:9" x14ac:dyDescent="0.3">
      <c r="A444" s="187" t="s">
        <v>99</v>
      </c>
      <c r="B444" s="187" t="s">
        <v>31</v>
      </c>
      <c r="C444" s="231">
        <v>180</v>
      </c>
      <c r="D444" s="187" t="s">
        <v>18</v>
      </c>
      <c r="E444" s="188">
        <f>VLOOKUP(A444,[1]MPL!$E$7:$K$2997,5,FALSE)</f>
        <v>60.87</v>
      </c>
      <c r="G444" s="190">
        <v>0.05</v>
      </c>
      <c r="H444" s="191">
        <f t="shared" si="12"/>
        <v>3.0434999999999999</v>
      </c>
      <c r="I444" s="192">
        <f t="shared" si="13"/>
        <v>57.826499999999996</v>
      </c>
    </row>
    <row r="445" spans="1:9" x14ac:dyDescent="0.3">
      <c r="A445" s="187" t="s">
        <v>99</v>
      </c>
      <c r="B445" s="187" t="s">
        <v>31</v>
      </c>
      <c r="C445" s="231">
        <v>180</v>
      </c>
      <c r="D445" s="187" t="s">
        <v>18</v>
      </c>
      <c r="E445" s="188">
        <f>VLOOKUP(A445,[1]MPL!$E$7:$K$2997,5,FALSE)</f>
        <v>60.87</v>
      </c>
      <c r="G445" s="190">
        <v>0.05</v>
      </c>
      <c r="H445" s="191">
        <f t="shared" ref="H445:H508" si="14">G445*E445</f>
        <v>3.0434999999999999</v>
      </c>
      <c r="I445" s="192">
        <f t="shared" ref="I445:I508" si="15">E445-H445</f>
        <v>57.826499999999996</v>
      </c>
    </row>
    <row r="446" spans="1:9" x14ac:dyDescent="0.3">
      <c r="A446" s="187" t="s">
        <v>99</v>
      </c>
      <c r="B446" s="187" t="s">
        <v>31</v>
      </c>
      <c r="C446" s="231">
        <v>180</v>
      </c>
      <c r="D446" s="187" t="s">
        <v>18</v>
      </c>
      <c r="E446" s="188">
        <f>VLOOKUP(A446,[1]MPL!$E$7:$K$2997,5,FALSE)</f>
        <v>60.87</v>
      </c>
      <c r="G446" s="190">
        <v>0.05</v>
      </c>
      <c r="H446" s="191">
        <f t="shared" si="14"/>
        <v>3.0434999999999999</v>
      </c>
      <c r="I446" s="192">
        <f t="shared" si="15"/>
        <v>57.826499999999996</v>
      </c>
    </row>
    <row r="447" spans="1:9" x14ac:dyDescent="0.3">
      <c r="A447" s="187" t="s">
        <v>99</v>
      </c>
      <c r="B447" s="187" t="s">
        <v>31</v>
      </c>
      <c r="C447" s="231">
        <v>180</v>
      </c>
      <c r="D447" s="187" t="s">
        <v>18</v>
      </c>
      <c r="E447" s="188">
        <f>VLOOKUP(A447,[1]MPL!$E$7:$K$2997,5,FALSE)</f>
        <v>60.87</v>
      </c>
      <c r="G447" s="190">
        <v>0.05</v>
      </c>
      <c r="H447" s="191">
        <f t="shared" si="14"/>
        <v>3.0434999999999999</v>
      </c>
      <c r="I447" s="192">
        <f t="shared" si="15"/>
        <v>57.826499999999996</v>
      </c>
    </row>
    <row r="448" spans="1:9" x14ac:dyDescent="0.3">
      <c r="A448" s="187" t="s">
        <v>99</v>
      </c>
      <c r="B448" s="187" t="s">
        <v>31</v>
      </c>
      <c r="C448" s="231">
        <v>180</v>
      </c>
      <c r="D448" s="187" t="s">
        <v>18</v>
      </c>
      <c r="E448" s="188">
        <f>VLOOKUP(A448,[1]MPL!$E$7:$K$2997,5,FALSE)</f>
        <v>60.87</v>
      </c>
      <c r="G448" s="190">
        <v>0.05</v>
      </c>
      <c r="H448" s="191">
        <f t="shared" si="14"/>
        <v>3.0434999999999999</v>
      </c>
      <c r="I448" s="192">
        <f t="shared" si="15"/>
        <v>57.826499999999996</v>
      </c>
    </row>
    <row r="449" spans="1:9" x14ac:dyDescent="0.3">
      <c r="A449" s="187" t="s">
        <v>99</v>
      </c>
      <c r="B449" s="187" t="s">
        <v>31</v>
      </c>
      <c r="C449" s="231">
        <v>180</v>
      </c>
      <c r="D449" s="187" t="s">
        <v>18</v>
      </c>
      <c r="E449" s="188">
        <f>VLOOKUP(A449,[1]MPL!$E$7:$K$2997,5,FALSE)</f>
        <v>60.87</v>
      </c>
      <c r="G449" s="190">
        <v>0.05</v>
      </c>
      <c r="H449" s="191">
        <f t="shared" si="14"/>
        <v>3.0434999999999999</v>
      </c>
      <c r="I449" s="192">
        <f t="shared" si="15"/>
        <v>57.826499999999996</v>
      </c>
    </row>
    <row r="450" spans="1:9" x14ac:dyDescent="0.3">
      <c r="A450" s="187" t="s">
        <v>99</v>
      </c>
      <c r="B450" s="187" t="s">
        <v>31</v>
      </c>
      <c r="C450" s="231">
        <v>180</v>
      </c>
      <c r="D450" s="187" t="s">
        <v>18</v>
      </c>
      <c r="E450" s="188">
        <f>VLOOKUP(A450,[1]MPL!$E$7:$K$2997,5,FALSE)</f>
        <v>60.87</v>
      </c>
      <c r="G450" s="190">
        <v>0.05</v>
      </c>
      <c r="H450" s="191">
        <f t="shared" si="14"/>
        <v>3.0434999999999999</v>
      </c>
      <c r="I450" s="192">
        <f t="shared" si="15"/>
        <v>57.826499999999996</v>
      </c>
    </row>
    <row r="451" spans="1:9" x14ac:dyDescent="0.3">
      <c r="A451" s="187" t="s">
        <v>100</v>
      </c>
      <c r="B451" s="187" t="s">
        <v>31</v>
      </c>
      <c r="C451" s="231">
        <v>250</v>
      </c>
      <c r="D451" s="187" t="s">
        <v>18</v>
      </c>
      <c r="E451" s="188">
        <f>VLOOKUP(A451,[1]MPL!$E$7:$K$2997,5,FALSE)</f>
        <v>57.96</v>
      </c>
      <c r="G451" s="190">
        <v>0.05</v>
      </c>
      <c r="H451" s="191">
        <f t="shared" si="14"/>
        <v>2.8980000000000001</v>
      </c>
      <c r="I451" s="192">
        <f t="shared" si="15"/>
        <v>55.061999999999998</v>
      </c>
    </row>
    <row r="452" spans="1:9" x14ac:dyDescent="0.3">
      <c r="A452" s="187" t="s">
        <v>100</v>
      </c>
      <c r="B452" s="187" t="s">
        <v>31</v>
      </c>
      <c r="C452" s="231">
        <v>250</v>
      </c>
      <c r="D452" s="187" t="s">
        <v>18</v>
      </c>
      <c r="E452" s="188">
        <f>VLOOKUP(A452,[1]MPL!$E$7:$K$2997,5,FALSE)</f>
        <v>57.96</v>
      </c>
      <c r="G452" s="190">
        <v>0.05</v>
      </c>
      <c r="H452" s="191">
        <f t="shared" si="14"/>
        <v>2.8980000000000001</v>
      </c>
      <c r="I452" s="192">
        <f t="shared" si="15"/>
        <v>55.061999999999998</v>
      </c>
    </row>
    <row r="453" spans="1:9" x14ac:dyDescent="0.3">
      <c r="A453" s="187" t="s">
        <v>100</v>
      </c>
      <c r="B453" s="187" t="s">
        <v>31</v>
      </c>
      <c r="C453" s="231">
        <v>250</v>
      </c>
      <c r="D453" s="187" t="s">
        <v>18</v>
      </c>
      <c r="E453" s="188">
        <f>VLOOKUP(A453,[1]MPL!$E$7:$K$2997,5,FALSE)</f>
        <v>57.96</v>
      </c>
      <c r="G453" s="190">
        <v>0.05</v>
      </c>
      <c r="H453" s="191">
        <f t="shared" si="14"/>
        <v>2.8980000000000001</v>
      </c>
      <c r="I453" s="192">
        <f t="shared" si="15"/>
        <v>55.061999999999998</v>
      </c>
    </row>
    <row r="454" spans="1:9" x14ac:dyDescent="0.3">
      <c r="A454" s="187" t="s">
        <v>100</v>
      </c>
      <c r="B454" s="187" t="s">
        <v>31</v>
      </c>
      <c r="C454" s="231">
        <v>250</v>
      </c>
      <c r="D454" s="187" t="s">
        <v>18</v>
      </c>
      <c r="E454" s="188">
        <f>VLOOKUP(A454,[1]MPL!$E$7:$K$2997,5,FALSE)</f>
        <v>57.96</v>
      </c>
      <c r="G454" s="190">
        <v>0.05</v>
      </c>
      <c r="H454" s="191">
        <f t="shared" si="14"/>
        <v>2.8980000000000001</v>
      </c>
      <c r="I454" s="192">
        <f t="shared" si="15"/>
        <v>55.061999999999998</v>
      </c>
    </row>
    <row r="455" spans="1:9" x14ac:dyDescent="0.3">
      <c r="A455" s="187" t="s">
        <v>100</v>
      </c>
      <c r="B455" s="187" t="s">
        <v>31</v>
      </c>
      <c r="C455" s="231">
        <v>250</v>
      </c>
      <c r="D455" s="187" t="s">
        <v>18</v>
      </c>
      <c r="E455" s="188">
        <f>VLOOKUP(A455,[1]MPL!$E$7:$K$2997,5,FALSE)</f>
        <v>57.96</v>
      </c>
      <c r="G455" s="190">
        <v>0.05</v>
      </c>
      <c r="H455" s="191">
        <f t="shared" si="14"/>
        <v>2.8980000000000001</v>
      </c>
      <c r="I455" s="192">
        <f t="shared" si="15"/>
        <v>55.061999999999998</v>
      </c>
    </row>
    <row r="456" spans="1:9" x14ac:dyDescent="0.3">
      <c r="A456" s="187" t="s">
        <v>100</v>
      </c>
      <c r="B456" s="187" t="s">
        <v>31</v>
      </c>
      <c r="C456" s="231">
        <v>250</v>
      </c>
      <c r="D456" s="187" t="s">
        <v>18</v>
      </c>
      <c r="E456" s="188">
        <f>VLOOKUP(A456,[1]MPL!$E$7:$K$2997,5,FALSE)</f>
        <v>57.96</v>
      </c>
      <c r="G456" s="190">
        <v>0.05</v>
      </c>
      <c r="H456" s="191">
        <f t="shared" si="14"/>
        <v>2.8980000000000001</v>
      </c>
      <c r="I456" s="192">
        <f t="shared" si="15"/>
        <v>55.061999999999998</v>
      </c>
    </row>
    <row r="457" spans="1:9" x14ac:dyDescent="0.3">
      <c r="A457" s="187" t="s">
        <v>100</v>
      </c>
      <c r="B457" s="187" t="s">
        <v>31</v>
      </c>
      <c r="C457" s="231">
        <v>250</v>
      </c>
      <c r="D457" s="187" t="s">
        <v>18</v>
      </c>
      <c r="E457" s="188">
        <f>VLOOKUP(A457,[1]MPL!$E$7:$K$2997,5,FALSE)</f>
        <v>57.96</v>
      </c>
      <c r="G457" s="190">
        <v>0.05</v>
      </c>
      <c r="H457" s="191">
        <f t="shared" si="14"/>
        <v>2.8980000000000001</v>
      </c>
      <c r="I457" s="192">
        <f t="shared" si="15"/>
        <v>55.061999999999998</v>
      </c>
    </row>
    <row r="458" spans="1:9" x14ac:dyDescent="0.3">
      <c r="A458" s="187" t="s">
        <v>101</v>
      </c>
      <c r="B458" s="187" t="s">
        <v>31</v>
      </c>
      <c r="C458" s="231">
        <v>2000</v>
      </c>
      <c r="D458" s="187" t="s">
        <v>18</v>
      </c>
      <c r="E458" s="188">
        <f>VLOOKUP(A458,[1]MPL!$E$7:$K$2997,5,FALSE)</f>
        <v>53.11</v>
      </c>
      <c r="G458" s="190">
        <v>0.05</v>
      </c>
      <c r="H458" s="191">
        <f t="shared" si="14"/>
        <v>2.6555</v>
      </c>
      <c r="I458" s="192">
        <f t="shared" si="15"/>
        <v>50.454499999999996</v>
      </c>
    </row>
    <row r="459" spans="1:9" x14ac:dyDescent="0.3">
      <c r="A459" s="187" t="s">
        <v>101</v>
      </c>
      <c r="B459" s="187" t="s">
        <v>31</v>
      </c>
      <c r="C459" s="231">
        <v>2000</v>
      </c>
      <c r="D459" s="187" t="s">
        <v>18</v>
      </c>
      <c r="E459" s="188">
        <f>VLOOKUP(A459,[1]MPL!$E$7:$K$2997,5,FALSE)</f>
        <v>53.11</v>
      </c>
      <c r="G459" s="190">
        <v>0.05</v>
      </c>
      <c r="H459" s="191">
        <f t="shared" si="14"/>
        <v>2.6555</v>
      </c>
      <c r="I459" s="192">
        <f t="shared" si="15"/>
        <v>50.454499999999996</v>
      </c>
    </row>
    <row r="460" spans="1:9" x14ac:dyDescent="0.3">
      <c r="A460" s="187" t="s">
        <v>101</v>
      </c>
      <c r="B460" s="187" t="s">
        <v>31</v>
      </c>
      <c r="C460" s="231">
        <v>2000</v>
      </c>
      <c r="D460" s="187" t="s">
        <v>18</v>
      </c>
      <c r="E460" s="188">
        <f>VLOOKUP(A460,[1]MPL!$E$7:$K$2997,5,FALSE)</f>
        <v>53.11</v>
      </c>
      <c r="G460" s="190">
        <v>0.05</v>
      </c>
      <c r="H460" s="191">
        <f t="shared" si="14"/>
        <v>2.6555</v>
      </c>
      <c r="I460" s="192">
        <f t="shared" si="15"/>
        <v>50.454499999999996</v>
      </c>
    </row>
    <row r="461" spans="1:9" x14ac:dyDescent="0.3">
      <c r="A461" s="187" t="s">
        <v>101</v>
      </c>
      <c r="B461" s="187" t="s">
        <v>31</v>
      </c>
      <c r="C461" s="231">
        <v>2000</v>
      </c>
      <c r="D461" s="187" t="s">
        <v>18</v>
      </c>
      <c r="E461" s="188">
        <f>VLOOKUP(A461,[1]MPL!$E$7:$K$2997,5,FALSE)</f>
        <v>53.11</v>
      </c>
      <c r="G461" s="190">
        <v>0.05</v>
      </c>
      <c r="H461" s="191">
        <f t="shared" si="14"/>
        <v>2.6555</v>
      </c>
      <c r="I461" s="192">
        <f t="shared" si="15"/>
        <v>50.454499999999996</v>
      </c>
    </row>
    <row r="462" spans="1:9" x14ac:dyDescent="0.3">
      <c r="A462" s="187" t="s">
        <v>101</v>
      </c>
      <c r="B462" s="187" t="s">
        <v>31</v>
      </c>
      <c r="C462" s="231">
        <v>2000</v>
      </c>
      <c r="D462" s="187" t="s">
        <v>18</v>
      </c>
      <c r="E462" s="188">
        <f>VLOOKUP(A462,[1]MPL!$E$7:$K$2997,5,FALSE)</f>
        <v>53.11</v>
      </c>
      <c r="G462" s="190">
        <v>0.05</v>
      </c>
      <c r="H462" s="191">
        <f t="shared" si="14"/>
        <v>2.6555</v>
      </c>
      <c r="I462" s="192">
        <f t="shared" si="15"/>
        <v>50.454499999999996</v>
      </c>
    </row>
    <row r="463" spans="1:9" x14ac:dyDescent="0.3">
      <c r="A463" s="187" t="s">
        <v>101</v>
      </c>
      <c r="B463" s="187" t="s">
        <v>31</v>
      </c>
      <c r="C463" s="231">
        <v>2000</v>
      </c>
      <c r="D463" s="187" t="s">
        <v>18</v>
      </c>
      <c r="E463" s="188">
        <f>VLOOKUP(A463,[1]MPL!$E$7:$K$2997,5,FALSE)</f>
        <v>53.11</v>
      </c>
      <c r="G463" s="190">
        <v>0.05</v>
      </c>
      <c r="H463" s="191">
        <f t="shared" si="14"/>
        <v>2.6555</v>
      </c>
      <c r="I463" s="192">
        <f t="shared" si="15"/>
        <v>50.454499999999996</v>
      </c>
    </row>
    <row r="464" spans="1:9" x14ac:dyDescent="0.3">
      <c r="A464" s="187" t="s">
        <v>101</v>
      </c>
      <c r="B464" s="187" t="s">
        <v>31</v>
      </c>
      <c r="C464" s="231">
        <v>2000</v>
      </c>
      <c r="D464" s="187" t="s">
        <v>18</v>
      </c>
      <c r="E464" s="188">
        <f>VLOOKUP(A464,[1]MPL!$E$7:$K$2997,5,FALSE)</f>
        <v>53.11</v>
      </c>
      <c r="G464" s="190">
        <v>0.05</v>
      </c>
      <c r="H464" s="191">
        <f t="shared" si="14"/>
        <v>2.6555</v>
      </c>
      <c r="I464" s="192">
        <f t="shared" si="15"/>
        <v>50.454499999999996</v>
      </c>
    </row>
    <row r="465" spans="1:9" x14ac:dyDescent="0.3">
      <c r="A465" s="187" t="s">
        <v>102</v>
      </c>
      <c r="B465" s="187" t="s">
        <v>31</v>
      </c>
      <c r="C465" s="231">
        <v>180</v>
      </c>
      <c r="D465" s="187" t="s">
        <v>18</v>
      </c>
      <c r="E465" s="188">
        <f>VLOOKUP(A465,[1]MPL!$E$7:$K$2997,5,FALSE)</f>
        <v>77.36</v>
      </c>
      <c r="G465" s="190">
        <v>0.05</v>
      </c>
      <c r="H465" s="191">
        <f t="shared" si="14"/>
        <v>3.8680000000000003</v>
      </c>
      <c r="I465" s="192">
        <f t="shared" si="15"/>
        <v>73.492000000000004</v>
      </c>
    </row>
    <row r="466" spans="1:9" x14ac:dyDescent="0.3">
      <c r="A466" s="187" t="s">
        <v>102</v>
      </c>
      <c r="B466" s="187" t="s">
        <v>31</v>
      </c>
      <c r="C466" s="231">
        <v>180</v>
      </c>
      <c r="D466" s="187" t="s">
        <v>18</v>
      </c>
      <c r="E466" s="188">
        <f>VLOOKUP(A466,[1]MPL!$E$7:$K$2997,5,FALSE)</f>
        <v>77.36</v>
      </c>
      <c r="G466" s="190">
        <v>0.05</v>
      </c>
      <c r="H466" s="191">
        <f t="shared" si="14"/>
        <v>3.8680000000000003</v>
      </c>
      <c r="I466" s="192">
        <f t="shared" si="15"/>
        <v>73.492000000000004</v>
      </c>
    </row>
    <row r="467" spans="1:9" x14ac:dyDescent="0.3">
      <c r="A467" s="187" t="s">
        <v>102</v>
      </c>
      <c r="B467" s="187" t="s">
        <v>31</v>
      </c>
      <c r="C467" s="231">
        <v>180</v>
      </c>
      <c r="D467" s="187" t="s">
        <v>18</v>
      </c>
      <c r="E467" s="188">
        <f>VLOOKUP(A467,[1]MPL!$E$7:$K$2997,5,FALSE)</f>
        <v>77.36</v>
      </c>
      <c r="G467" s="190">
        <v>0.05</v>
      </c>
      <c r="H467" s="191">
        <f t="shared" si="14"/>
        <v>3.8680000000000003</v>
      </c>
      <c r="I467" s="192">
        <f t="shared" si="15"/>
        <v>73.492000000000004</v>
      </c>
    </row>
    <row r="468" spans="1:9" x14ac:dyDescent="0.3">
      <c r="A468" s="187" t="s">
        <v>102</v>
      </c>
      <c r="B468" s="187" t="s">
        <v>31</v>
      </c>
      <c r="C468" s="231">
        <v>180</v>
      </c>
      <c r="D468" s="187" t="s">
        <v>18</v>
      </c>
      <c r="E468" s="188">
        <f>VLOOKUP(A468,[1]MPL!$E$7:$K$2997,5,FALSE)</f>
        <v>77.36</v>
      </c>
      <c r="G468" s="190">
        <v>0.05</v>
      </c>
      <c r="H468" s="191">
        <f t="shared" si="14"/>
        <v>3.8680000000000003</v>
      </c>
      <c r="I468" s="192">
        <f t="shared" si="15"/>
        <v>73.492000000000004</v>
      </c>
    </row>
    <row r="469" spans="1:9" x14ac:dyDescent="0.3">
      <c r="A469" s="187" t="s">
        <v>102</v>
      </c>
      <c r="B469" s="187" t="s">
        <v>31</v>
      </c>
      <c r="C469" s="231">
        <v>180</v>
      </c>
      <c r="D469" s="187" t="s">
        <v>18</v>
      </c>
      <c r="E469" s="188">
        <f>VLOOKUP(A469,[1]MPL!$E$7:$K$2997,5,FALSE)</f>
        <v>77.36</v>
      </c>
      <c r="G469" s="190">
        <v>0.05</v>
      </c>
      <c r="H469" s="191">
        <f t="shared" si="14"/>
        <v>3.8680000000000003</v>
      </c>
      <c r="I469" s="192">
        <f t="shared" si="15"/>
        <v>73.492000000000004</v>
      </c>
    </row>
    <row r="470" spans="1:9" x14ac:dyDescent="0.3">
      <c r="A470" s="187" t="s">
        <v>102</v>
      </c>
      <c r="B470" s="187" t="s">
        <v>31</v>
      </c>
      <c r="C470" s="231">
        <v>180</v>
      </c>
      <c r="D470" s="187" t="s">
        <v>18</v>
      </c>
      <c r="E470" s="188">
        <f>VLOOKUP(A470,[1]MPL!$E$7:$K$2997,5,FALSE)</f>
        <v>77.36</v>
      </c>
      <c r="G470" s="190">
        <v>0.05</v>
      </c>
      <c r="H470" s="191">
        <f t="shared" si="14"/>
        <v>3.8680000000000003</v>
      </c>
      <c r="I470" s="192">
        <f t="shared" si="15"/>
        <v>73.492000000000004</v>
      </c>
    </row>
    <row r="471" spans="1:9" x14ac:dyDescent="0.3">
      <c r="A471" s="187" t="s">
        <v>102</v>
      </c>
      <c r="B471" s="187" t="s">
        <v>31</v>
      </c>
      <c r="C471" s="231">
        <v>180</v>
      </c>
      <c r="D471" s="187" t="s">
        <v>18</v>
      </c>
      <c r="E471" s="188">
        <f>VLOOKUP(A471,[1]MPL!$E$7:$K$2997,5,FALSE)</f>
        <v>77.36</v>
      </c>
      <c r="G471" s="190">
        <v>0.05</v>
      </c>
      <c r="H471" s="191">
        <f t="shared" si="14"/>
        <v>3.8680000000000003</v>
      </c>
      <c r="I471" s="192">
        <f t="shared" si="15"/>
        <v>73.492000000000004</v>
      </c>
    </row>
    <row r="472" spans="1:9" x14ac:dyDescent="0.3">
      <c r="A472" s="187" t="s">
        <v>103</v>
      </c>
      <c r="B472" s="187" t="s">
        <v>31</v>
      </c>
      <c r="C472" s="231">
        <v>250</v>
      </c>
      <c r="D472" s="187" t="s">
        <v>18</v>
      </c>
      <c r="E472" s="188">
        <f>VLOOKUP(A472,[1]MPL!$E$7:$K$2997,5,FALSE)</f>
        <v>74.45</v>
      </c>
      <c r="G472" s="190">
        <v>0.05</v>
      </c>
      <c r="H472" s="191">
        <f t="shared" si="14"/>
        <v>3.7225000000000001</v>
      </c>
      <c r="I472" s="192">
        <f t="shared" si="15"/>
        <v>70.727500000000006</v>
      </c>
    </row>
    <row r="473" spans="1:9" x14ac:dyDescent="0.3">
      <c r="A473" s="187" t="s">
        <v>103</v>
      </c>
      <c r="B473" s="187" t="s">
        <v>31</v>
      </c>
      <c r="C473" s="231">
        <v>250</v>
      </c>
      <c r="D473" s="187" t="s">
        <v>18</v>
      </c>
      <c r="E473" s="188">
        <f>VLOOKUP(A473,[1]MPL!$E$7:$K$2997,5,FALSE)</f>
        <v>74.45</v>
      </c>
      <c r="G473" s="190">
        <v>0.05</v>
      </c>
      <c r="H473" s="191">
        <f t="shared" si="14"/>
        <v>3.7225000000000001</v>
      </c>
      <c r="I473" s="192">
        <f t="shared" si="15"/>
        <v>70.727500000000006</v>
      </c>
    </row>
    <row r="474" spans="1:9" x14ac:dyDescent="0.3">
      <c r="A474" s="187" t="s">
        <v>103</v>
      </c>
      <c r="B474" s="187" t="s">
        <v>31</v>
      </c>
      <c r="C474" s="231">
        <v>250</v>
      </c>
      <c r="D474" s="187" t="s">
        <v>18</v>
      </c>
      <c r="E474" s="188">
        <f>VLOOKUP(A474,[1]MPL!$E$7:$K$2997,5,FALSE)</f>
        <v>74.45</v>
      </c>
      <c r="G474" s="190">
        <v>0.05</v>
      </c>
      <c r="H474" s="191">
        <f t="shared" si="14"/>
        <v>3.7225000000000001</v>
      </c>
      <c r="I474" s="192">
        <f t="shared" si="15"/>
        <v>70.727500000000006</v>
      </c>
    </row>
    <row r="475" spans="1:9" x14ac:dyDescent="0.3">
      <c r="A475" s="187" t="s">
        <v>103</v>
      </c>
      <c r="B475" s="187" t="s">
        <v>31</v>
      </c>
      <c r="C475" s="231">
        <v>250</v>
      </c>
      <c r="D475" s="187" t="s">
        <v>18</v>
      </c>
      <c r="E475" s="188">
        <f>VLOOKUP(A475,[1]MPL!$E$7:$K$2997,5,FALSE)</f>
        <v>74.45</v>
      </c>
      <c r="G475" s="190">
        <v>0.05</v>
      </c>
      <c r="H475" s="191">
        <f t="shared" si="14"/>
        <v>3.7225000000000001</v>
      </c>
      <c r="I475" s="192">
        <f t="shared" si="15"/>
        <v>70.727500000000006</v>
      </c>
    </row>
    <row r="476" spans="1:9" x14ac:dyDescent="0.3">
      <c r="A476" s="187" t="s">
        <v>103</v>
      </c>
      <c r="B476" s="187" t="s">
        <v>31</v>
      </c>
      <c r="C476" s="231">
        <v>250</v>
      </c>
      <c r="D476" s="187" t="s">
        <v>18</v>
      </c>
      <c r="E476" s="188">
        <f>VLOOKUP(A476,[1]MPL!$E$7:$K$2997,5,FALSE)</f>
        <v>74.45</v>
      </c>
      <c r="G476" s="190">
        <v>0.05</v>
      </c>
      <c r="H476" s="191">
        <f t="shared" si="14"/>
        <v>3.7225000000000001</v>
      </c>
      <c r="I476" s="192">
        <f t="shared" si="15"/>
        <v>70.727500000000006</v>
      </c>
    </row>
    <row r="477" spans="1:9" x14ac:dyDescent="0.3">
      <c r="A477" s="187" t="s">
        <v>103</v>
      </c>
      <c r="B477" s="187" t="s">
        <v>31</v>
      </c>
      <c r="C477" s="231">
        <v>250</v>
      </c>
      <c r="D477" s="187" t="s">
        <v>18</v>
      </c>
      <c r="E477" s="188">
        <f>VLOOKUP(A477,[1]MPL!$E$7:$K$2997,5,FALSE)</f>
        <v>74.45</v>
      </c>
      <c r="G477" s="190">
        <v>0.05</v>
      </c>
      <c r="H477" s="191">
        <f t="shared" si="14"/>
        <v>3.7225000000000001</v>
      </c>
      <c r="I477" s="192">
        <f t="shared" si="15"/>
        <v>70.727500000000006</v>
      </c>
    </row>
    <row r="478" spans="1:9" x14ac:dyDescent="0.3">
      <c r="A478" s="187" t="s">
        <v>103</v>
      </c>
      <c r="B478" s="187" t="s">
        <v>31</v>
      </c>
      <c r="C478" s="231">
        <v>250</v>
      </c>
      <c r="D478" s="187" t="s">
        <v>18</v>
      </c>
      <c r="E478" s="188">
        <f>VLOOKUP(A478,[1]MPL!$E$7:$K$2997,5,FALSE)</f>
        <v>74.45</v>
      </c>
      <c r="G478" s="190">
        <v>0.05</v>
      </c>
      <c r="H478" s="191">
        <f t="shared" si="14"/>
        <v>3.7225000000000001</v>
      </c>
      <c r="I478" s="192">
        <f t="shared" si="15"/>
        <v>70.727500000000006</v>
      </c>
    </row>
    <row r="479" spans="1:9" x14ac:dyDescent="0.3">
      <c r="A479" s="187" t="s">
        <v>104</v>
      </c>
      <c r="B479" s="187" t="s">
        <v>31</v>
      </c>
      <c r="C479" s="231">
        <v>2000</v>
      </c>
      <c r="D479" s="187" t="s">
        <v>18</v>
      </c>
      <c r="E479" s="188">
        <f>VLOOKUP(A479,[1]MPL!$E$7:$K$2997,5,FALSE)</f>
        <v>69.599999999999994</v>
      </c>
      <c r="G479" s="190">
        <v>0.05</v>
      </c>
      <c r="H479" s="191">
        <f t="shared" si="14"/>
        <v>3.48</v>
      </c>
      <c r="I479" s="192">
        <f t="shared" si="15"/>
        <v>66.11999999999999</v>
      </c>
    </row>
    <row r="480" spans="1:9" x14ac:dyDescent="0.3">
      <c r="A480" s="187" t="s">
        <v>104</v>
      </c>
      <c r="B480" s="187" t="s">
        <v>31</v>
      </c>
      <c r="C480" s="231">
        <v>2000</v>
      </c>
      <c r="D480" s="187" t="s">
        <v>18</v>
      </c>
      <c r="E480" s="188">
        <f>VLOOKUP(A480,[1]MPL!$E$7:$K$2997,5,FALSE)</f>
        <v>69.599999999999994</v>
      </c>
      <c r="G480" s="190">
        <v>0.05</v>
      </c>
      <c r="H480" s="191">
        <f t="shared" si="14"/>
        <v>3.48</v>
      </c>
      <c r="I480" s="192">
        <f t="shared" si="15"/>
        <v>66.11999999999999</v>
      </c>
    </row>
    <row r="481" spans="1:9" x14ac:dyDescent="0.3">
      <c r="A481" s="187" t="s">
        <v>104</v>
      </c>
      <c r="B481" s="187" t="s">
        <v>31</v>
      </c>
      <c r="C481" s="231">
        <v>2000</v>
      </c>
      <c r="D481" s="187" t="s">
        <v>18</v>
      </c>
      <c r="E481" s="188">
        <f>VLOOKUP(A481,[1]MPL!$E$7:$K$2997,5,FALSE)</f>
        <v>69.599999999999994</v>
      </c>
      <c r="G481" s="190">
        <v>0.05</v>
      </c>
      <c r="H481" s="191">
        <f t="shared" si="14"/>
        <v>3.48</v>
      </c>
      <c r="I481" s="192">
        <f t="shared" si="15"/>
        <v>66.11999999999999</v>
      </c>
    </row>
    <row r="482" spans="1:9" x14ac:dyDescent="0.3">
      <c r="A482" s="187" t="s">
        <v>104</v>
      </c>
      <c r="B482" s="187" t="s">
        <v>31</v>
      </c>
      <c r="C482" s="231">
        <v>2000</v>
      </c>
      <c r="D482" s="187" t="s">
        <v>18</v>
      </c>
      <c r="E482" s="188">
        <f>VLOOKUP(A482,[1]MPL!$E$7:$K$2997,5,FALSE)</f>
        <v>69.599999999999994</v>
      </c>
      <c r="G482" s="190">
        <v>0.05</v>
      </c>
      <c r="H482" s="191">
        <f t="shared" si="14"/>
        <v>3.48</v>
      </c>
      <c r="I482" s="192">
        <f t="shared" si="15"/>
        <v>66.11999999999999</v>
      </c>
    </row>
    <row r="483" spans="1:9" x14ac:dyDescent="0.3">
      <c r="A483" s="187" t="s">
        <v>104</v>
      </c>
      <c r="B483" s="187" t="s">
        <v>31</v>
      </c>
      <c r="C483" s="231">
        <v>2000</v>
      </c>
      <c r="D483" s="187" t="s">
        <v>18</v>
      </c>
      <c r="E483" s="188">
        <f>VLOOKUP(A483,[1]MPL!$E$7:$K$2997,5,FALSE)</f>
        <v>69.599999999999994</v>
      </c>
      <c r="G483" s="190">
        <v>0.05</v>
      </c>
      <c r="H483" s="191">
        <f t="shared" si="14"/>
        <v>3.48</v>
      </c>
      <c r="I483" s="192">
        <f t="shared" si="15"/>
        <v>66.11999999999999</v>
      </c>
    </row>
    <row r="484" spans="1:9" x14ac:dyDescent="0.3">
      <c r="A484" s="187" t="s">
        <v>104</v>
      </c>
      <c r="B484" s="187" t="s">
        <v>31</v>
      </c>
      <c r="C484" s="231">
        <v>2000</v>
      </c>
      <c r="D484" s="187" t="s">
        <v>18</v>
      </c>
      <c r="E484" s="188">
        <f>VLOOKUP(A484,[1]MPL!$E$7:$K$2997,5,FALSE)</f>
        <v>69.599999999999994</v>
      </c>
      <c r="G484" s="190">
        <v>0.05</v>
      </c>
      <c r="H484" s="191">
        <f t="shared" si="14"/>
        <v>3.48</v>
      </c>
      <c r="I484" s="192">
        <f t="shared" si="15"/>
        <v>66.11999999999999</v>
      </c>
    </row>
    <row r="485" spans="1:9" x14ac:dyDescent="0.3">
      <c r="A485" s="187" t="s">
        <v>104</v>
      </c>
      <c r="B485" s="187" t="s">
        <v>31</v>
      </c>
      <c r="C485" s="231">
        <v>2000</v>
      </c>
      <c r="D485" s="187" t="s">
        <v>18</v>
      </c>
      <c r="E485" s="188">
        <f>VLOOKUP(A485,[1]MPL!$E$7:$K$2997,5,FALSE)</f>
        <v>69.599999999999994</v>
      </c>
      <c r="G485" s="190">
        <v>0.05</v>
      </c>
      <c r="H485" s="191">
        <f t="shared" si="14"/>
        <v>3.48</v>
      </c>
      <c r="I485" s="192">
        <f t="shared" si="15"/>
        <v>66.11999999999999</v>
      </c>
    </row>
    <row r="486" spans="1:9" x14ac:dyDescent="0.3">
      <c r="A486" s="187" t="s">
        <v>105</v>
      </c>
      <c r="B486" s="187" t="s">
        <v>31</v>
      </c>
      <c r="C486" s="231">
        <v>180</v>
      </c>
      <c r="D486" s="187" t="s">
        <v>18</v>
      </c>
      <c r="E486" s="188">
        <f>VLOOKUP(A486,[1]MPL!$E$7:$K$2997,5,FALSE)</f>
        <v>43.407499999999999</v>
      </c>
      <c r="G486" s="190">
        <v>0.05</v>
      </c>
      <c r="H486" s="191">
        <f t="shared" si="14"/>
        <v>2.1703749999999999</v>
      </c>
      <c r="I486" s="192">
        <f t="shared" si="15"/>
        <v>41.237124999999999</v>
      </c>
    </row>
    <row r="487" spans="1:9" x14ac:dyDescent="0.3">
      <c r="A487" s="187" t="s">
        <v>105</v>
      </c>
      <c r="B487" s="187" t="s">
        <v>31</v>
      </c>
      <c r="C487" s="231">
        <v>180</v>
      </c>
      <c r="D487" s="187" t="s">
        <v>18</v>
      </c>
      <c r="E487" s="188">
        <f>VLOOKUP(A487,[1]MPL!$E$7:$K$2997,5,FALSE)</f>
        <v>43.407499999999999</v>
      </c>
      <c r="G487" s="190">
        <v>0.05</v>
      </c>
      <c r="H487" s="191">
        <f t="shared" si="14"/>
        <v>2.1703749999999999</v>
      </c>
      <c r="I487" s="192">
        <f t="shared" si="15"/>
        <v>41.237124999999999</v>
      </c>
    </row>
    <row r="488" spans="1:9" x14ac:dyDescent="0.3">
      <c r="A488" s="187" t="s">
        <v>106</v>
      </c>
      <c r="B488" s="187" t="s">
        <v>31</v>
      </c>
      <c r="C488" s="231">
        <v>250</v>
      </c>
      <c r="D488" s="187" t="s">
        <v>18</v>
      </c>
      <c r="E488" s="188">
        <f>VLOOKUP(A488,[1]MPL!$E$7:$K$2997,5,FALSE)</f>
        <v>40.254999999999995</v>
      </c>
      <c r="G488" s="190">
        <v>0.05</v>
      </c>
      <c r="H488" s="191">
        <f t="shared" si="14"/>
        <v>2.01275</v>
      </c>
      <c r="I488" s="192">
        <f t="shared" si="15"/>
        <v>38.242249999999999</v>
      </c>
    </row>
    <row r="489" spans="1:9" x14ac:dyDescent="0.3">
      <c r="A489" s="187" t="s">
        <v>106</v>
      </c>
      <c r="B489" s="187" t="s">
        <v>31</v>
      </c>
      <c r="C489" s="231">
        <v>250</v>
      </c>
      <c r="D489" s="187" t="s">
        <v>18</v>
      </c>
      <c r="E489" s="188">
        <f>VLOOKUP(A489,[1]MPL!$E$7:$K$2997,5,FALSE)</f>
        <v>40.254999999999995</v>
      </c>
      <c r="G489" s="190">
        <v>0.05</v>
      </c>
      <c r="H489" s="191">
        <f t="shared" si="14"/>
        <v>2.01275</v>
      </c>
      <c r="I489" s="192">
        <f t="shared" si="15"/>
        <v>38.242249999999999</v>
      </c>
    </row>
    <row r="490" spans="1:9" x14ac:dyDescent="0.3">
      <c r="A490" s="187" t="s">
        <v>107</v>
      </c>
      <c r="B490" s="187" t="s">
        <v>31</v>
      </c>
      <c r="C490" s="231">
        <v>2000</v>
      </c>
      <c r="D490" s="187" t="s">
        <v>18</v>
      </c>
      <c r="E490" s="188">
        <f>VLOOKUP(A490,[1]MPL!$E$7:$K$2997,5,FALSE)</f>
        <v>38.557499999999997</v>
      </c>
      <c r="G490" s="190">
        <v>0.05</v>
      </c>
      <c r="H490" s="191">
        <f t="shared" si="14"/>
        <v>1.927875</v>
      </c>
      <c r="I490" s="192">
        <f t="shared" si="15"/>
        <v>36.629624999999997</v>
      </c>
    </row>
    <row r="491" spans="1:9" x14ac:dyDescent="0.3">
      <c r="A491" s="187" t="s">
        <v>107</v>
      </c>
      <c r="B491" s="187" t="s">
        <v>31</v>
      </c>
      <c r="C491" s="231">
        <v>2000</v>
      </c>
      <c r="D491" s="187" t="s">
        <v>18</v>
      </c>
      <c r="E491" s="188">
        <f>VLOOKUP(A491,[1]MPL!$E$7:$K$2997,5,FALSE)</f>
        <v>38.557499999999997</v>
      </c>
      <c r="G491" s="190">
        <v>0.05</v>
      </c>
      <c r="H491" s="191">
        <f t="shared" si="14"/>
        <v>1.927875</v>
      </c>
      <c r="I491" s="192">
        <f t="shared" si="15"/>
        <v>36.629624999999997</v>
      </c>
    </row>
    <row r="492" spans="1:9" x14ac:dyDescent="0.3">
      <c r="A492" s="187" t="s">
        <v>108</v>
      </c>
      <c r="B492" s="187" t="s">
        <v>31</v>
      </c>
      <c r="C492" s="231">
        <v>250</v>
      </c>
      <c r="D492" s="187" t="s">
        <v>18</v>
      </c>
      <c r="E492" s="188">
        <f>VLOOKUP(A492,[1]MPL!$E$7:$K$2997,5,FALSE)</f>
        <v>59.41</v>
      </c>
      <c r="G492" s="190">
        <v>0.05</v>
      </c>
      <c r="H492" s="191">
        <f t="shared" si="14"/>
        <v>2.9704999999999999</v>
      </c>
      <c r="I492" s="192">
        <f t="shared" si="15"/>
        <v>56.439499999999995</v>
      </c>
    </row>
    <row r="493" spans="1:9" x14ac:dyDescent="0.3">
      <c r="A493" s="187" t="s">
        <v>108</v>
      </c>
      <c r="B493" s="187" t="s">
        <v>31</v>
      </c>
      <c r="C493" s="231">
        <v>250</v>
      </c>
      <c r="D493" s="187" t="s">
        <v>18</v>
      </c>
      <c r="E493" s="188">
        <f>VLOOKUP(A493,[1]MPL!$E$7:$K$2997,5,FALSE)</f>
        <v>59.41</v>
      </c>
      <c r="G493" s="190">
        <v>0.05</v>
      </c>
      <c r="H493" s="191">
        <f t="shared" si="14"/>
        <v>2.9704999999999999</v>
      </c>
      <c r="I493" s="192">
        <f t="shared" si="15"/>
        <v>56.439499999999995</v>
      </c>
    </row>
    <row r="494" spans="1:9" x14ac:dyDescent="0.3">
      <c r="A494" s="187" t="s">
        <v>108</v>
      </c>
      <c r="B494" s="187" t="s">
        <v>31</v>
      </c>
      <c r="C494" s="231">
        <v>250</v>
      </c>
      <c r="D494" s="187" t="s">
        <v>18</v>
      </c>
      <c r="E494" s="188">
        <f>VLOOKUP(A494,[1]MPL!$E$7:$K$2997,5,FALSE)</f>
        <v>59.41</v>
      </c>
      <c r="G494" s="190">
        <v>0.05</v>
      </c>
      <c r="H494" s="191">
        <f t="shared" si="14"/>
        <v>2.9704999999999999</v>
      </c>
      <c r="I494" s="192">
        <f t="shared" si="15"/>
        <v>56.439499999999995</v>
      </c>
    </row>
    <row r="495" spans="1:9" x14ac:dyDescent="0.3">
      <c r="A495" s="187" t="s">
        <v>108</v>
      </c>
      <c r="B495" s="187" t="s">
        <v>31</v>
      </c>
      <c r="C495" s="231">
        <v>250</v>
      </c>
      <c r="D495" s="187" t="s">
        <v>18</v>
      </c>
      <c r="E495" s="188">
        <f>VLOOKUP(A495,[1]MPL!$E$7:$K$2997,5,FALSE)</f>
        <v>59.41</v>
      </c>
      <c r="G495" s="190">
        <v>0.05</v>
      </c>
      <c r="H495" s="191">
        <f t="shared" si="14"/>
        <v>2.9704999999999999</v>
      </c>
      <c r="I495" s="192">
        <f t="shared" si="15"/>
        <v>56.439499999999995</v>
      </c>
    </row>
    <row r="496" spans="1:9" x14ac:dyDescent="0.3">
      <c r="A496" s="187" t="s">
        <v>108</v>
      </c>
      <c r="B496" s="187" t="s">
        <v>31</v>
      </c>
      <c r="C496" s="231">
        <v>250</v>
      </c>
      <c r="D496" s="187" t="s">
        <v>18</v>
      </c>
      <c r="E496" s="188">
        <f>VLOOKUP(A496,[1]MPL!$E$7:$K$2997,5,FALSE)</f>
        <v>59.41</v>
      </c>
      <c r="G496" s="190">
        <v>0.05</v>
      </c>
      <c r="H496" s="191">
        <f t="shared" si="14"/>
        <v>2.9704999999999999</v>
      </c>
      <c r="I496" s="192">
        <f t="shared" si="15"/>
        <v>56.439499999999995</v>
      </c>
    </row>
    <row r="497" spans="1:9" x14ac:dyDescent="0.3">
      <c r="A497" s="187" t="s">
        <v>108</v>
      </c>
      <c r="B497" s="187" t="s">
        <v>31</v>
      </c>
      <c r="C497" s="231">
        <v>250</v>
      </c>
      <c r="D497" s="187" t="s">
        <v>18</v>
      </c>
      <c r="E497" s="188">
        <f>VLOOKUP(A497,[1]MPL!$E$7:$K$2997,5,FALSE)</f>
        <v>59.41</v>
      </c>
      <c r="G497" s="190">
        <v>0.05</v>
      </c>
      <c r="H497" s="191">
        <f t="shared" si="14"/>
        <v>2.9704999999999999</v>
      </c>
      <c r="I497" s="192">
        <f t="shared" si="15"/>
        <v>56.439499999999995</v>
      </c>
    </row>
    <row r="498" spans="1:9" x14ac:dyDescent="0.3">
      <c r="A498" s="187" t="s">
        <v>108</v>
      </c>
      <c r="B498" s="187" t="s">
        <v>31</v>
      </c>
      <c r="C498" s="231">
        <v>250</v>
      </c>
      <c r="D498" s="187" t="s">
        <v>18</v>
      </c>
      <c r="E498" s="188">
        <f>VLOOKUP(A498,[1]MPL!$E$7:$K$2997,5,FALSE)</f>
        <v>59.41</v>
      </c>
      <c r="G498" s="190">
        <v>0.05</v>
      </c>
      <c r="H498" s="191">
        <f t="shared" si="14"/>
        <v>2.9704999999999999</v>
      </c>
      <c r="I498" s="192">
        <f t="shared" si="15"/>
        <v>56.439499999999995</v>
      </c>
    </row>
    <row r="499" spans="1:9" x14ac:dyDescent="0.3">
      <c r="A499" s="187" t="s">
        <v>108</v>
      </c>
      <c r="B499" s="187" t="s">
        <v>31</v>
      </c>
      <c r="C499" s="231">
        <v>250</v>
      </c>
      <c r="D499" s="187" t="s">
        <v>18</v>
      </c>
      <c r="E499" s="188">
        <f>VLOOKUP(A499,[1]MPL!$E$7:$K$2997,5,FALSE)</f>
        <v>59.41</v>
      </c>
      <c r="G499" s="190">
        <v>0.05</v>
      </c>
      <c r="H499" s="191">
        <f t="shared" si="14"/>
        <v>2.9704999999999999</v>
      </c>
      <c r="I499" s="192">
        <f t="shared" si="15"/>
        <v>56.439499999999995</v>
      </c>
    </row>
    <row r="500" spans="1:9" x14ac:dyDescent="0.3">
      <c r="A500" s="187" t="s">
        <v>109</v>
      </c>
      <c r="B500" s="187" t="s">
        <v>31</v>
      </c>
      <c r="C500" s="231">
        <v>2000</v>
      </c>
      <c r="D500" s="187" t="s">
        <v>18</v>
      </c>
      <c r="E500" s="188">
        <f>VLOOKUP(A500,[1]MPL!$E$7:$K$2997,5,FALSE)</f>
        <v>56.99</v>
      </c>
      <c r="G500" s="190">
        <v>0.05</v>
      </c>
      <c r="H500" s="191">
        <f t="shared" si="14"/>
        <v>2.8495000000000004</v>
      </c>
      <c r="I500" s="192">
        <f t="shared" si="15"/>
        <v>54.140500000000003</v>
      </c>
    </row>
    <row r="501" spans="1:9" x14ac:dyDescent="0.3">
      <c r="A501" s="187" t="s">
        <v>109</v>
      </c>
      <c r="B501" s="187" t="s">
        <v>31</v>
      </c>
      <c r="C501" s="231">
        <v>2000</v>
      </c>
      <c r="D501" s="187" t="s">
        <v>18</v>
      </c>
      <c r="E501" s="188">
        <f>VLOOKUP(A501,[1]MPL!$E$7:$K$2997,5,FALSE)</f>
        <v>56.99</v>
      </c>
      <c r="G501" s="190">
        <v>0.05</v>
      </c>
      <c r="H501" s="191">
        <f t="shared" si="14"/>
        <v>2.8495000000000004</v>
      </c>
      <c r="I501" s="192">
        <f t="shared" si="15"/>
        <v>54.140500000000003</v>
      </c>
    </row>
    <row r="502" spans="1:9" x14ac:dyDescent="0.3">
      <c r="A502" s="187" t="s">
        <v>109</v>
      </c>
      <c r="B502" s="187" t="s">
        <v>31</v>
      </c>
      <c r="C502" s="231">
        <v>2000</v>
      </c>
      <c r="D502" s="187" t="s">
        <v>18</v>
      </c>
      <c r="E502" s="188">
        <f>VLOOKUP(A502,[1]MPL!$E$7:$K$2997,5,FALSE)</f>
        <v>56.99</v>
      </c>
      <c r="G502" s="190">
        <v>0.05</v>
      </c>
      <c r="H502" s="191">
        <f t="shared" si="14"/>
        <v>2.8495000000000004</v>
      </c>
      <c r="I502" s="192">
        <f t="shared" si="15"/>
        <v>54.140500000000003</v>
      </c>
    </row>
    <row r="503" spans="1:9" x14ac:dyDescent="0.3">
      <c r="A503" s="187" t="s">
        <v>109</v>
      </c>
      <c r="B503" s="187" t="s">
        <v>31</v>
      </c>
      <c r="C503" s="231">
        <v>2000</v>
      </c>
      <c r="D503" s="187" t="s">
        <v>18</v>
      </c>
      <c r="E503" s="188">
        <f>VLOOKUP(A503,[1]MPL!$E$7:$K$2997,5,FALSE)</f>
        <v>56.99</v>
      </c>
      <c r="G503" s="190">
        <v>0.05</v>
      </c>
      <c r="H503" s="191">
        <f t="shared" si="14"/>
        <v>2.8495000000000004</v>
      </c>
      <c r="I503" s="192">
        <f t="shared" si="15"/>
        <v>54.140500000000003</v>
      </c>
    </row>
    <row r="504" spans="1:9" x14ac:dyDescent="0.3">
      <c r="A504" s="187" t="s">
        <v>109</v>
      </c>
      <c r="B504" s="187" t="s">
        <v>31</v>
      </c>
      <c r="C504" s="231">
        <v>2000</v>
      </c>
      <c r="D504" s="187" t="s">
        <v>18</v>
      </c>
      <c r="E504" s="188">
        <f>VLOOKUP(A504,[1]MPL!$E$7:$K$2997,5,FALSE)</f>
        <v>56.99</v>
      </c>
      <c r="G504" s="190">
        <v>0.05</v>
      </c>
      <c r="H504" s="191">
        <f t="shared" si="14"/>
        <v>2.8495000000000004</v>
      </c>
      <c r="I504" s="192">
        <f t="shared" si="15"/>
        <v>54.140500000000003</v>
      </c>
    </row>
    <row r="505" spans="1:9" x14ac:dyDescent="0.3">
      <c r="A505" s="187" t="s">
        <v>109</v>
      </c>
      <c r="B505" s="187" t="s">
        <v>31</v>
      </c>
      <c r="C505" s="231">
        <v>2000</v>
      </c>
      <c r="D505" s="187" t="s">
        <v>18</v>
      </c>
      <c r="E505" s="188">
        <f>VLOOKUP(A505,[1]MPL!$E$7:$K$2997,5,FALSE)</f>
        <v>56.99</v>
      </c>
      <c r="G505" s="190">
        <v>0.05</v>
      </c>
      <c r="H505" s="191">
        <f t="shared" si="14"/>
        <v>2.8495000000000004</v>
      </c>
      <c r="I505" s="192">
        <f t="shared" si="15"/>
        <v>54.140500000000003</v>
      </c>
    </row>
    <row r="506" spans="1:9" x14ac:dyDescent="0.3">
      <c r="A506" s="187" t="s">
        <v>109</v>
      </c>
      <c r="B506" s="187" t="s">
        <v>31</v>
      </c>
      <c r="C506" s="231">
        <v>2000</v>
      </c>
      <c r="D506" s="187" t="s">
        <v>18</v>
      </c>
      <c r="E506" s="188">
        <f>VLOOKUP(A506,[1]MPL!$E$7:$K$2997,5,FALSE)</f>
        <v>56.99</v>
      </c>
      <c r="G506" s="190">
        <v>0.05</v>
      </c>
      <c r="H506" s="191">
        <f t="shared" si="14"/>
        <v>2.8495000000000004</v>
      </c>
      <c r="I506" s="192">
        <f t="shared" si="15"/>
        <v>54.140500000000003</v>
      </c>
    </row>
    <row r="507" spans="1:9" x14ac:dyDescent="0.3">
      <c r="A507" s="187" t="s">
        <v>109</v>
      </c>
      <c r="B507" s="187" t="s">
        <v>31</v>
      </c>
      <c r="C507" s="231">
        <v>2000</v>
      </c>
      <c r="D507" s="187" t="s">
        <v>18</v>
      </c>
      <c r="E507" s="188">
        <f>VLOOKUP(A507,[1]MPL!$E$7:$K$2997,5,FALSE)</f>
        <v>56.99</v>
      </c>
      <c r="G507" s="190">
        <v>0.05</v>
      </c>
      <c r="H507" s="191">
        <f t="shared" si="14"/>
        <v>2.8495000000000004</v>
      </c>
      <c r="I507" s="192">
        <f t="shared" si="15"/>
        <v>54.140500000000003</v>
      </c>
    </row>
    <row r="508" spans="1:9" x14ac:dyDescent="0.3">
      <c r="A508" s="187" t="s">
        <v>110</v>
      </c>
      <c r="B508" s="187" t="s">
        <v>31</v>
      </c>
      <c r="C508" s="231">
        <v>180</v>
      </c>
      <c r="D508" s="187" t="s">
        <v>19</v>
      </c>
      <c r="E508" s="188">
        <f>VLOOKUP(A508,[1]MPL!$E$7:$K$2997,5,FALSE)</f>
        <v>182.75</v>
      </c>
      <c r="G508" s="190">
        <v>0.1</v>
      </c>
      <c r="H508" s="191">
        <f t="shared" si="14"/>
        <v>18.275000000000002</v>
      </c>
      <c r="I508" s="192">
        <f t="shared" si="15"/>
        <v>164.47499999999999</v>
      </c>
    </row>
    <row r="509" spans="1:9" x14ac:dyDescent="0.3">
      <c r="A509" s="187" t="s">
        <v>110</v>
      </c>
      <c r="B509" s="187" t="s">
        <v>31</v>
      </c>
      <c r="C509" s="231">
        <v>180</v>
      </c>
      <c r="D509" s="187" t="s">
        <v>19</v>
      </c>
      <c r="E509" s="188">
        <f>VLOOKUP(A509,[1]MPL!$E$7:$K$2997,5,FALSE)</f>
        <v>182.75</v>
      </c>
      <c r="G509" s="190">
        <v>0.1</v>
      </c>
      <c r="H509" s="191">
        <f t="shared" ref="H509:H572" si="16">G509*E509</f>
        <v>18.275000000000002</v>
      </c>
      <c r="I509" s="192">
        <f t="shared" ref="I509:I572" si="17">E509-H509</f>
        <v>164.47499999999999</v>
      </c>
    </row>
    <row r="510" spans="1:9" x14ac:dyDescent="0.3">
      <c r="A510" s="187" t="s">
        <v>110</v>
      </c>
      <c r="B510" s="187" t="s">
        <v>31</v>
      </c>
      <c r="C510" s="231">
        <v>180</v>
      </c>
      <c r="D510" s="187" t="s">
        <v>19</v>
      </c>
      <c r="E510" s="188">
        <f>VLOOKUP(A510,[1]MPL!$E$7:$K$2997,5,FALSE)</f>
        <v>182.75</v>
      </c>
      <c r="G510" s="190">
        <v>0.1</v>
      </c>
      <c r="H510" s="191">
        <f t="shared" si="16"/>
        <v>18.275000000000002</v>
      </c>
      <c r="I510" s="192">
        <f t="shared" si="17"/>
        <v>164.47499999999999</v>
      </c>
    </row>
    <row r="511" spans="1:9" x14ac:dyDescent="0.3">
      <c r="A511" s="187" t="s">
        <v>110</v>
      </c>
      <c r="B511" s="187" t="s">
        <v>31</v>
      </c>
      <c r="C511" s="231">
        <v>180</v>
      </c>
      <c r="D511" s="187" t="s">
        <v>19</v>
      </c>
      <c r="E511" s="188">
        <f>VLOOKUP(A511,[1]MPL!$E$7:$K$2997,5,FALSE)</f>
        <v>182.75</v>
      </c>
      <c r="G511" s="190">
        <v>0.1</v>
      </c>
      <c r="H511" s="191">
        <f t="shared" si="16"/>
        <v>18.275000000000002</v>
      </c>
      <c r="I511" s="192">
        <f t="shared" si="17"/>
        <v>164.47499999999999</v>
      </c>
    </row>
    <row r="512" spans="1:9" x14ac:dyDescent="0.3">
      <c r="A512" s="187" t="s">
        <v>110</v>
      </c>
      <c r="B512" s="187" t="s">
        <v>31</v>
      </c>
      <c r="C512" s="231">
        <v>180</v>
      </c>
      <c r="D512" s="187" t="s">
        <v>19</v>
      </c>
      <c r="E512" s="188">
        <f>VLOOKUP(A512,[1]MPL!$E$7:$K$2997,5,FALSE)</f>
        <v>182.75</v>
      </c>
      <c r="G512" s="190">
        <v>0.1</v>
      </c>
      <c r="H512" s="191">
        <f t="shared" si="16"/>
        <v>18.275000000000002</v>
      </c>
      <c r="I512" s="192">
        <f t="shared" si="17"/>
        <v>164.47499999999999</v>
      </c>
    </row>
    <row r="513" spans="1:9" x14ac:dyDescent="0.3">
      <c r="A513" s="187" t="s">
        <v>110</v>
      </c>
      <c r="B513" s="187" t="s">
        <v>31</v>
      </c>
      <c r="C513" s="231">
        <v>180</v>
      </c>
      <c r="D513" s="187" t="s">
        <v>19</v>
      </c>
      <c r="E513" s="188">
        <f>VLOOKUP(A513,[1]MPL!$E$7:$K$2997,5,FALSE)</f>
        <v>182.75</v>
      </c>
      <c r="G513" s="190">
        <v>0.1</v>
      </c>
      <c r="H513" s="191">
        <f t="shared" si="16"/>
        <v>18.275000000000002</v>
      </c>
      <c r="I513" s="192">
        <f t="shared" si="17"/>
        <v>164.47499999999999</v>
      </c>
    </row>
    <row r="514" spans="1:9" x14ac:dyDescent="0.3">
      <c r="A514" s="187" t="s">
        <v>110</v>
      </c>
      <c r="B514" s="187" t="s">
        <v>31</v>
      </c>
      <c r="C514" s="231">
        <v>180</v>
      </c>
      <c r="D514" s="187" t="s">
        <v>19</v>
      </c>
      <c r="E514" s="188">
        <f>VLOOKUP(A514,[1]MPL!$E$7:$K$2997,5,FALSE)</f>
        <v>182.75</v>
      </c>
      <c r="G514" s="190">
        <v>0.1</v>
      </c>
      <c r="H514" s="191">
        <f t="shared" si="16"/>
        <v>18.275000000000002</v>
      </c>
      <c r="I514" s="192">
        <f t="shared" si="17"/>
        <v>164.47499999999999</v>
      </c>
    </row>
    <row r="515" spans="1:9" x14ac:dyDescent="0.3">
      <c r="A515" s="187" t="s">
        <v>110</v>
      </c>
      <c r="B515" s="187" t="s">
        <v>31</v>
      </c>
      <c r="C515" s="231">
        <v>180</v>
      </c>
      <c r="D515" s="187" t="s">
        <v>19</v>
      </c>
      <c r="E515" s="188">
        <f>VLOOKUP(A515,[1]MPL!$E$7:$K$2997,5,FALSE)</f>
        <v>182.75</v>
      </c>
      <c r="G515" s="190">
        <v>0.1</v>
      </c>
      <c r="H515" s="191">
        <f t="shared" si="16"/>
        <v>18.275000000000002</v>
      </c>
      <c r="I515" s="192">
        <f t="shared" si="17"/>
        <v>164.47499999999999</v>
      </c>
    </row>
    <row r="516" spans="1:9" x14ac:dyDescent="0.3">
      <c r="A516" s="187" t="s">
        <v>111</v>
      </c>
      <c r="B516" s="187" t="s">
        <v>31</v>
      </c>
      <c r="C516" s="231">
        <v>250</v>
      </c>
      <c r="D516" s="187" t="s">
        <v>19</v>
      </c>
      <c r="E516" s="188">
        <f>VLOOKUP(A516,[1]MPL!$E$7:$K$2997,5,FALSE)</f>
        <v>180</v>
      </c>
      <c r="G516" s="190">
        <v>0.1</v>
      </c>
      <c r="H516" s="191">
        <f t="shared" si="16"/>
        <v>18</v>
      </c>
      <c r="I516" s="192">
        <f t="shared" si="17"/>
        <v>162</v>
      </c>
    </row>
    <row r="517" spans="1:9" x14ac:dyDescent="0.3">
      <c r="A517" s="187" t="s">
        <v>111</v>
      </c>
      <c r="B517" s="187" t="s">
        <v>31</v>
      </c>
      <c r="C517" s="231">
        <v>250</v>
      </c>
      <c r="D517" s="187" t="s">
        <v>19</v>
      </c>
      <c r="E517" s="188">
        <f>VLOOKUP(A517,[1]MPL!$E$7:$K$2997,5,FALSE)</f>
        <v>180</v>
      </c>
      <c r="G517" s="190">
        <v>0.1</v>
      </c>
      <c r="H517" s="191">
        <f t="shared" si="16"/>
        <v>18</v>
      </c>
      <c r="I517" s="192">
        <f t="shared" si="17"/>
        <v>162</v>
      </c>
    </row>
    <row r="518" spans="1:9" x14ac:dyDescent="0.3">
      <c r="A518" s="187" t="s">
        <v>111</v>
      </c>
      <c r="B518" s="187" t="s">
        <v>31</v>
      </c>
      <c r="C518" s="231">
        <v>250</v>
      </c>
      <c r="D518" s="187" t="s">
        <v>19</v>
      </c>
      <c r="E518" s="188">
        <f>VLOOKUP(A518,[1]MPL!$E$7:$K$2997,5,FALSE)</f>
        <v>180</v>
      </c>
      <c r="G518" s="190">
        <v>0.1</v>
      </c>
      <c r="H518" s="191">
        <f t="shared" si="16"/>
        <v>18</v>
      </c>
      <c r="I518" s="192">
        <f t="shared" si="17"/>
        <v>162</v>
      </c>
    </row>
    <row r="519" spans="1:9" x14ac:dyDescent="0.3">
      <c r="A519" s="187" t="s">
        <v>111</v>
      </c>
      <c r="B519" s="187" t="s">
        <v>31</v>
      </c>
      <c r="C519" s="231">
        <v>250</v>
      </c>
      <c r="D519" s="187" t="s">
        <v>19</v>
      </c>
      <c r="E519" s="188">
        <f>VLOOKUP(A519,[1]MPL!$E$7:$K$2997,5,FALSE)</f>
        <v>180</v>
      </c>
      <c r="G519" s="190">
        <v>0.1</v>
      </c>
      <c r="H519" s="191">
        <f t="shared" si="16"/>
        <v>18</v>
      </c>
      <c r="I519" s="192">
        <f t="shared" si="17"/>
        <v>162</v>
      </c>
    </row>
    <row r="520" spans="1:9" x14ac:dyDescent="0.3">
      <c r="A520" s="187" t="s">
        <v>111</v>
      </c>
      <c r="B520" s="187" t="s">
        <v>31</v>
      </c>
      <c r="C520" s="231">
        <v>250</v>
      </c>
      <c r="D520" s="187" t="s">
        <v>19</v>
      </c>
      <c r="E520" s="188">
        <f>VLOOKUP(A520,[1]MPL!$E$7:$K$2997,5,FALSE)</f>
        <v>180</v>
      </c>
      <c r="G520" s="190">
        <v>0.1</v>
      </c>
      <c r="H520" s="191">
        <f t="shared" si="16"/>
        <v>18</v>
      </c>
      <c r="I520" s="192">
        <f t="shared" si="17"/>
        <v>162</v>
      </c>
    </row>
    <row r="521" spans="1:9" x14ac:dyDescent="0.3">
      <c r="A521" s="187" t="s">
        <v>111</v>
      </c>
      <c r="B521" s="187" t="s">
        <v>31</v>
      </c>
      <c r="C521" s="231">
        <v>250</v>
      </c>
      <c r="D521" s="187" t="s">
        <v>19</v>
      </c>
      <c r="E521" s="188">
        <f>VLOOKUP(A521,[1]MPL!$E$7:$K$2997,5,FALSE)</f>
        <v>180</v>
      </c>
      <c r="G521" s="190">
        <v>0.1</v>
      </c>
      <c r="H521" s="191">
        <f t="shared" si="16"/>
        <v>18</v>
      </c>
      <c r="I521" s="192">
        <f t="shared" si="17"/>
        <v>162</v>
      </c>
    </row>
    <row r="522" spans="1:9" x14ac:dyDescent="0.3">
      <c r="A522" s="187" t="s">
        <v>111</v>
      </c>
      <c r="B522" s="187" t="s">
        <v>31</v>
      </c>
      <c r="C522" s="231">
        <v>250</v>
      </c>
      <c r="D522" s="187" t="s">
        <v>19</v>
      </c>
      <c r="E522" s="188">
        <f>VLOOKUP(A522,[1]MPL!$E$7:$K$2997,5,FALSE)</f>
        <v>180</v>
      </c>
      <c r="G522" s="190">
        <v>0.1</v>
      </c>
      <c r="H522" s="191">
        <f t="shared" si="16"/>
        <v>18</v>
      </c>
      <c r="I522" s="192">
        <f t="shared" si="17"/>
        <v>162</v>
      </c>
    </row>
    <row r="523" spans="1:9" x14ac:dyDescent="0.3">
      <c r="A523" s="187" t="s">
        <v>111</v>
      </c>
      <c r="B523" s="187" t="s">
        <v>31</v>
      </c>
      <c r="C523" s="231">
        <v>250</v>
      </c>
      <c r="D523" s="187" t="s">
        <v>19</v>
      </c>
      <c r="E523" s="188">
        <f>VLOOKUP(A523,[1]MPL!$E$7:$K$2997,5,FALSE)</f>
        <v>180</v>
      </c>
      <c r="G523" s="190">
        <v>0.1</v>
      </c>
      <c r="H523" s="191">
        <f t="shared" si="16"/>
        <v>18</v>
      </c>
      <c r="I523" s="192">
        <f t="shared" si="17"/>
        <v>162</v>
      </c>
    </row>
    <row r="524" spans="1:9" x14ac:dyDescent="0.3">
      <c r="A524" s="187" t="s">
        <v>112</v>
      </c>
      <c r="B524" s="187" t="s">
        <v>31</v>
      </c>
      <c r="C524" s="231">
        <v>180</v>
      </c>
      <c r="D524" s="187" t="s">
        <v>19</v>
      </c>
      <c r="E524" s="188">
        <f>VLOOKUP(A524,[1]MPL!$E$7:$K$2997,5,FALSE)</f>
        <v>87.25</v>
      </c>
      <c r="G524" s="190">
        <v>0.05</v>
      </c>
      <c r="H524" s="191">
        <f t="shared" si="16"/>
        <v>4.3624999999999998</v>
      </c>
      <c r="I524" s="192">
        <f t="shared" si="17"/>
        <v>82.887500000000003</v>
      </c>
    </row>
    <row r="525" spans="1:9" x14ac:dyDescent="0.3">
      <c r="A525" s="187" t="s">
        <v>112</v>
      </c>
      <c r="B525" s="187" t="s">
        <v>31</v>
      </c>
      <c r="C525" s="231">
        <v>180</v>
      </c>
      <c r="D525" s="187" t="s">
        <v>19</v>
      </c>
      <c r="E525" s="188">
        <f>VLOOKUP(A525,[1]MPL!$E$7:$K$2997,5,FALSE)</f>
        <v>87.25</v>
      </c>
      <c r="G525" s="190">
        <v>0.05</v>
      </c>
      <c r="H525" s="191">
        <f t="shared" si="16"/>
        <v>4.3624999999999998</v>
      </c>
      <c r="I525" s="192">
        <f t="shared" si="17"/>
        <v>82.887500000000003</v>
      </c>
    </row>
    <row r="526" spans="1:9" x14ac:dyDescent="0.3">
      <c r="A526" s="187" t="s">
        <v>112</v>
      </c>
      <c r="B526" s="187" t="s">
        <v>31</v>
      </c>
      <c r="C526" s="231">
        <v>180</v>
      </c>
      <c r="D526" s="187" t="s">
        <v>19</v>
      </c>
      <c r="E526" s="188">
        <f>VLOOKUP(A526,[1]MPL!$E$7:$K$2997,5,FALSE)</f>
        <v>87.25</v>
      </c>
      <c r="G526" s="190">
        <v>0.05</v>
      </c>
      <c r="H526" s="191">
        <f t="shared" si="16"/>
        <v>4.3624999999999998</v>
      </c>
      <c r="I526" s="192">
        <f t="shared" si="17"/>
        <v>82.887500000000003</v>
      </c>
    </row>
    <row r="527" spans="1:9" x14ac:dyDescent="0.3">
      <c r="A527" s="187" t="s">
        <v>112</v>
      </c>
      <c r="B527" s="187" t="s">
        <v>31</v>
      </c>
      <c r="C527" s="231">
        <v>180</v>
      </c>
      <c r="D527" s="187" t="s">
        <v>19</v>
      </c>
      <c r="E527" s="188">
        <f>VLOOKUP(A527,[1]MPL!$E$7:$K$2997,5,FALSE)</f>
        <v>87.25</v>
      </c>
      <c r="G527" s="190">
        <v>0.05</v>
      </c>
      <c r="H527" s="191">
        <f t="shared" si="16"/>
        <v>4.3624999999999998</v>
      </c>
      <c r="I527" s="192">
        <f t="shared" si="17"/>
        <v>82.887500000000003</v>
      </c>
    </row>
    <row r="528" spans="1:9" x14ac:dyDescent="0.3">
      <c r="A528" s="187" t="s">
        <v>112</v>
      </c>
      <c r="B528" s="187" t="s">
        <v>31</v>
      </c>
      <c r="C528" s="231">
        <v>180</v>
      </c>
      <c r="D528" s="187" t="s">
        <v>19</v>
      </c>
      <c r="E528" s="188">
        <f>VLOOKUP(A528,[1]MPL!$E$7:$K$2997,5,FALSE)</f>
        <v>87.25</v>
      </c>
      <c r="G528" s="190">
        <v>0.05</v>
      </c>
      <c r="H528" s="191">
        <f t="shared" si="16"/>
        <v>4.3624999999999998</v>
      </c>
      <c r="I528" s="192">
        <f t="shared" si="17"/>
        <v>82.887500000000003</v>
      </c>
    </row>
    <row r="529" spans="1:9" x14ac:dyDescent="0.3">
      <c r="A529" s="187" t="s">
        <v>112</v>
      </c>
      <c r="B529" s="187" t="s">
        <v>31</v>
      </c>
      <c r="C529" s="231">
        <v>180</v>
      </c>
      <c r="D529" s="187" t="s">
        <v>19</v>
      </c>
      <c r="E529" s="188">
        <f>VLOOKUP(A529,[1]MPL!$E$7:$K$2997,5,FALSE)</f>
        <v>87.25</v>
      </c>
      <c r="G529" s="190">
        <v>0.05</v>
      </c>
      <c r="H529" s="191">
        <f t="shared" si="16"/>
        <v>4.3624999999999998</v>
      </c>
      <c r="I529" s="192">
        <f t="shared" si="17"/>
        <v>82.887500000000003</v>
      </c>
    </row>
    <row r="530" spans="1:9" x14ac:dyDescent="0.3">
      <c r="A530" s="187" t="s">
        <v>112</v>
      </c>
      <c r="B530" s="187" t="s">
        <v>31</v>
      </c>
      <c r="C530" s="231">
        <v>180</v>
      </c>
      <c r="D530" s="187" t="s">
        <v>19</v>
      </c>
      <c r="E530" s="188">
        <f>VLOOKUP(A530,[1]MPL!$E$7:$K$2997,5,FALSE)</f>
        <v>87.25</v>
      </c>
      <c r="G530" s="190">
        <v>0.05</v>
      </c>
      <c r="H530" s="191">
        <f t="shared" si="16"/>
        <v>4.3624999999999998</v>
      </c>
      <c r="I530" s="192">
        <f t="shared" si="17"/>
        <v>82.887500000000003</v>
      </c>
    </row>
    <row r="531" spans="1:9" x14ac:dyDescent="0.3">
      <c r="A531" s="187" t="s">
        <v>112</v>
      </c>
      <c r="B531" s="187" t="s">
        <v>31</v>
      </c>
      <c r="C531" s="231">
        <v>180</v>
      </c>
      <c r="D531" s="187" t="s">
        <v>19</v>
      </c>
      <c r="E531" s="188">
        <f>VLOOKUP(A531,[1]MPL!$E$7:$K$2997,5,FALSE)</f>
        <v>87.25</v>
      </c>
      <c r="G531" s="190">
        <v>0.05</v>
      </c>
      <c r="H531" s="191">
        <f t="shared" si="16"/>
        <v>4.3624999999999998</v>
      </c>
      <c r="I531" s="192">
        <f t="shared" si="17"/>
        <v>82.887500000000003</v>
      </c>
    </row>
    <row r="532" spans="1:9" x14ac:dyDescent="0.3">
      <c r="A532" s="187" t="s">
        <v>113</v>
      </c>
      <c r="B532" s="187" t="s">
        <v>31</v>
      </c>
      <c r="C532" s="231">
        <v>250</v>
      </c>
      <c r="D532" s="187" t="s">
        <v>19</v>
      </c>
      <c r="E532" s="188">
        <f>VLOOKUP(A532,[1]MPL!$E$7:$K$2997,5,FALSE)</f>
        <v>84.25</v>
      </c>
      <c r="G532" s="190">
        <v>0.05</v>
      </c>
      <c r="H532" s="191">
        <f t="shared" si="16"/>
        <v>4.2125000000000004</v>
      </c>
      <c r="I532" s="192">
        <f t="shared" si="17"/>
        <v>80.037499999999994</v>
      </c>
    </row>
    <row r="533" spans="1:9" x14ac:dyDescent="0.3">
      <c r="A533" s="187" t="s">
        <v>113</v>
      </c>
      <c r="B533" s="187" t="s">
        <v>31</v>
      </c>
      <c r="C533" s="231">
        <v>250</v>
      </c>
      <c r="D533" s="187" t="s">
        <v>19</v>
      </c>
      <c r="E533" s="188">
        <f>VLOOKUP(A533,[1]MPL!$E$7:$K$2997,5,FALSE)</f>
        <v>84.25</v>
      </c>
      <c r="G533" s="190">
        <v>0.05</v>
      </c>
      <c r="H533" s="191">
        <f t="shared" si="16"/>
        <v>4.2125000000000004</v>
      </c>
      <c r="I533" s="192">
        <f t="shared" si="17"/>
        <v>80.037499999999994</v>
      </c>
    </row>
    <row r="534" spans="1:9" x14ac:dyDescent="0.3">
      <c r="A534" s="187" t="s">
        <v>113</v>
      </c>
      <c r="B534" s="187" t="s">
        <v>31</v>
      </c>
      <c r="C534" s="231">
        <v>250</v>
      </c>
      <c r="D534" s="187" t="s">
        <v>19</v>
      </c>
      <c r="E534" s="188">
        <f>VLOOKUP(A534,[1]MPL!$E$7:$K$2997,5,FALSE)</f>
        <v>84.25</v>
      </c>
      <c r="G534" s="190">
        <v>0.05</v>
      </c>
      <c r="H534" s="191">
        <f t="shared" si="16"/>
        <v>4.2125000000000004</v>
      </c>
      <c r="I534" s="192">
        <f t="shared" si="17"/>
        <v>80.037499999999994</v>
      </c>
    </row>
    <row r="535" spans="1:9" x14ac:dyDescent="0.3">
      <c r="A535" s="187" t="s">
        <v>113</v>
      </c>
      <c r="B535" s="187" t="s">
        <v>31</v>
      </c>
      <c r="C535" s="231">
        <v>250</v>
      </c>
      <c r="D535" s="187" t="s">
        <v>19</v>
      </c>
      <c r="E535" s="188">
        <f>VLOOKUP(A535,[1]MPL!$E$7:$K$2997,5,FALSE)</f>
        <v>84.25</v>
      </c>
      <c r="G535" s="190">
        <v>0.05</v>
      </c>
      <c r="H535" s="191">
        <f t="shared" si="16"/>
        <v>4.2125000000000004</v>
      </c>
      <c r="I535" s="192">
        <f t="shared" si="17"/>
        <v>80.037499999999994</v>
      </c>
    </row>
    <row r="536" spans="1:9" x14ac:dyDescent="0.3">
      <c r="A536" s="187" t="s">
        <v>113</v>
      </c>
      <c r="B536" s="187" t="s">
        <v>31</v>
      </c>
      <c r="C536" s="231">
        <v>250</v>
      </c>
      <c r="D536" s="187" t="s">
        <v>19</v>
      </c>
      <c r="E536" s="188">
        <f>VLOOKUP(A536,[1]MPL!$E$7:$K$2997,5,FALSE)</f>
        <v>84.25</v>
      </c>
      <c r="G536" s="190">
        <v>0.05</v>
      </c>
      <c r="H536" s="191">
        <f t="shared" si="16"/>
        <v>4.2125000000000004</v>
      </c>
      <c r="I536" s="192">
        <f t="shared" si="17"/>
        <v>80.037499999999994</v>
      </c>
    </row>
    <row r="537" spans="1:9" x14ac:dyDescent="0.3">
      <c r="A537" s="187" t="s">
        <v>113</v>
      </c>
      <c r="B537" s="187" t="s">
        <v>31</v>
      </c>
      <c r="C537" s="231">
        <v>250</v>
      </c>
      <c r="D537" s="187" t="s">
        <v>19</v>
      </c>
      <c r="E537" s="188">
        <f>VLOOKUP(A537,[1]MPL!$E$7:$K$2997,5,FALSE)</f>
        <v>84.25</v>
      </c>
      <c r="G537" s="190">
        <v>0.05</v>
      </c>
      <c r="H537" s="191">
        <f t="shared" si="16"/>
        <v>4.2125000000000004</v>
      </c>
      <c r="I537" s="192">
        <f t="shared" si="17"/>
        <v>80.037499999999994</v>
      </c>
    </row>
    <row r="538" spans="1:9" x14ac:dyDescent="0.3">
      <c r="A538" s="187" t="s">
        <v>113</v>
      </c>
      <c r="B538" s="187" t="s">
        <v>31</v>
      </c>
      <c r="C538" s="231">
        <v>250</v>
      </c>
      <c r="D538" s="187" t="s">
        <v>19</v>
      </c>
      <c r="E538" s="188">
        <f>VLOOKUP(A538,[1]MPL!$E$7:$K$2997,5,FALSE)</f>
        <v>84.25</v>
      </c>
      <c r="G538" s="190">
        <v>0.05</v>
      </c>
      <c r="H538" s="191">
        <f t="shared" si="16"/>
        <v>4.2125000000000004</v>
      </c>
      <c r="I538" s="192">
        <f t="shared" si="17"/>
        <v>80.037499999999994</v>
      </c>
    </row>
    <row r="539" spans="1:9" x14ac:dyDescent="0.3">
      <c r="A539" s="187" t="s">
        <v>114</v>
      </c>
      <c r="B539" s="187" t="s">
        <v>31</v>
      </c>
      <c r="C539" s="231">
        <v>180</v>
      </c>
      <c r="D539" s="187" t="s">
        <v>17</v>
      </c>
      <c r="E539" s="188">
        <f>VLOOKUP(A539,[1]MPL!$E$7:$K$2997,5,FALSE)</f>
        <v>33.950000000000003</v>
      </c>
      <c r="G539" s="190">
        <v>0.05</v>
      </c>
      <c r="H539" s="191">
        <f t="shared" si="16"/>
        <v>1.6975000000000002</v>
      </c>
      <c r="I539" s="192">
        <f t="shared" si="17"/>
        <v>32.252500000000005</v>
      </c>
    </row>
    <row r="540" spans="1:9" x14ac:dyDescent="0.3">
      <c r="A540" s="187" t="s">
        <v>114</v>
      </c>
      <c r="B540" s="187" t="s">
        <v>31</v>
      </c>
      <c r="C540" s="231">
        <v>180</v>
      </c>
      <c r="D540" s="187" t="s">
        <v>17</v>
      </c>
      <c r="E540" s="188">
        <f>VLOOKUP(A540,[1]MPL!$E$7:$K$2997,5,FALSE)</f>
        <v>33.950000000000003</v>
      </c>
      <c r="G540" s="190">
        <v>0.05</v>
      </c>
      <c r="H540" s="191">
        <f t="shared" si="16"/>
        <v>1.6975000000000002</v>
      </c>
      <c r="I540" s="192">
        <f t="shared" si="17"/>
        <v>32.252500000000005</v>
      </c>
    </row>
    <row r="541" spans="1:9" x14ac:dyDescent="0.3">
      <c r="A541" s="187" t="s">
        <v>114</v>
      </c>
      <c r="B541" s="187" t="s">
        <v>31</v>
      </c>
      <c r="C541" s="231">
        <v>180</v>
      </c>
      <c r="D541" s="187" t="s">
        <v>17</v>
      </c>
      <c r="E541" s="188">
        <f>VLOOKUP(A541,[1]MPL!$E$7:$K$2997,5,FALSE)</f>
        <v>33.950000000000003</v>
      </c>
      <c r="G541" s="190">
        <v>0.05</v>
      </c>
      <c r="H541" s="191">
        <f t="shared" si="16"/>
        <v>1.6975000000000002</v>
      </c>
      <c r="I541" s="192">
        <f t="shared" si="17"/>
        <v>32.252500000000005</v>
      </c>
    </row>
    <row r="542" spans="1:9" x14ac:dyDescent="0.3">
      <c r="A542" s="187" t="s">
        <v>114</v>
      </c>
      <c r="B542" s="187" t="s">
        <v>31</v>
      </c>
      <c r="C542" s="231">
        <v>180</v>
      </c>
      <c r="D542" s="187" t="s">
        <v>17</v>
      </c>
      <c r="E542" s="188">
        <f>VLOOKUP(A542,[1]MPL!$E$7:$K$2997,5,FALSE)</f>
        <v>33.950000000000003</v>
      </c>
      <c r="G542" s="190">
        <v>0.05</v>
      </c>
      <c r="H542" s="191">
        <f t="shared" si="16"/>
        <v>1.6975000000000002</v>
      </c>
      <c r="I542" s="192">
        <f t="shared" si="17"/>
        <v>32.252500000000005</v>
      </c>
    </row>
    <row r="543" spans="1:9" x14ac:dyDescent="0.3">
      <c r="A543" s="187" t="s">
        <v>114</v>
      </c>
      <c r="B543" s="187" t="s">
        <v>31</v>
      </c>
      <c r="C543" s="231">
        <v>180</v>
      </c>
      <c r="D543" s="187" t="s">
        <v>17</v>
      </c>
      <c r="E543" s="188">
        <f>VLOOKUP(A543,[1]MPL!$E$7:$K$2997,5,FALSE)</f>
        <v>33.950000000000003</v>
      </c>
      <c r="G543" s="190">
        <v>0.05</v>
      </c>
      <c r="H543" s="191">
        <f t="shared" si="16"/>
        <v>1.6975000000000002</v>
      </c>
      <c r="I543" s="192">
        <f t="shared" si="17"/>
        <v>32.252500000000005</v>
      </c>
    </row>
    <row r="544" spans="1:9" x14ac:dyDescent="0.3">
      <c r="A544" s="187" t="s">
        <v>114</v>
      </c>
      <c r="B544" s="187" t="s">
        <v>31</v>
      </c>
      <c r="C544" s="231">
        <v>180</v>
      </c>
      <c r="D544" s="187" t="s">
        <v>17</v>
      </c>
      <c r="E544" s="188">
        <f>VLOOKUP(A544,[1]MPL!$E$7:$K$2997,5,FALSE)</f>
        <v>33.950000000000003</v>
      </c>
      <c r="G544" s="190">
        <v>0.05</v>
      </c>
      <c r="H544" s="191">
        <f t="shared" si="16"/>
        <v>1.6975000000000002</v>
      </c>
      <c r="I544" s="192">
        <f t="shared" si="17"/>
        <v>32.252500000000005</v>
      </c>
    </row>
    <row r="545" spans="1:9" x14ac:dyDescent="0.3">
      <c r="A545" s="187" t="s">
        <v>114</v>
      </c>
      <c r="B545" s="187" t="s">
        <v>31</v>
      </c>
      <c r="C545" s="231">
        <v>180</v>
      </c>
      <c r="D545" s="187" t="s">
        <v>17</v>
      </c>
      <c r="E545" s="188">
        <f>VLOOKUP(A545,[1]MPL!$E$7:$K$2997,5,FALSE)</f>
        <v>33.950000000000003</v>
      </c>
      <c r="G545" s="190">
        <v>0.05</v>
      </c>
      <c r="H545" s="191">
        <f t="shared" si="16"/>
        <v>1.6975000000000002</v>
      </c>
      <c r="I545" s="192">
        <f t="shared" si="17"/>
        <v>32.252500000000005</v>
      </c>
    </row>
    <row r="546" spans="1:9" x14ac:dyDescent="0.3">
      <c r="A546" s="187" t="s">
        <v>114</v>
      </c>
      <c r="B546" s="187" t="s">
        <v>31</v>
      </c>
      <c r="C546" s="231">
        <v>180</v>
      </c>
      <c r="D546" s="187" t="s">
        <v>17</v>
      </c>
      <c r="E546" s="188">
        <f>VLOOKUP(A546,[1]MPL!$E$7:$K$2997,5,FALSE)</f>
        <v>33.950000000000003</v>
      </c>
      <c r="G546" s="190">
        <v>0.05</v>
      </c>
      <c r="H546" s="191">
        <f t="shared" si="16"/>
        <v>1.6975000000000002</v>
      </c>
      <c r="I546" s="192">
        <f t="shared" si="17"/>
        <v>32.252500000000005</v>
      </c>
    </row>
    <row r="547" spans="1:9" x14ac:dyDescent="0.3">
      <c r="A547" s="187" t="s">
        <v>115</v>
      </c>
      <c r="B547" s="187" t="s">
        <v>31</v>
      </c>
      <c r="C547" s="198">
        <v>265</v>
      </c>
      <c r="D547" s="187" t="s">
        <v>17</v>
      </c>
      <c r="E547" s="188">
        <f>VLOOKUP(A547,[1]MPL!$E$7:$K$2997,5,FALSE)</f>
        <v>32.950000000000003</v>
      </c>
      <c r="G547" s="190">
        <v>0.05</v>
      </c>
      <c r="H547" s="191">
        <f t="shared" si="16"/>
        <v>1.6475000000000002</v>
      </c>
      <c r="I547" s="192">
        <f t="shared" si="17"/>
        <v>31.302500000000002</v>
      </c>
    </row>
    <row r="548" spans="1:9" x14ac:dyDescent="0.3">
      <c r="A548" s="187" t="s">
        <v>115</v>
      </c>
      <c r="B548" s="187" t="s">
        <v>31</v>
      </c>
      <c r="C548" s="198">
        <v>265</v>
      </c>
      <c r="D548" s="187" t="s">
        <v>17</v>
      </c>
      <c r="E548" s="188">
        <f>VLOOKUP(A548,[1]MPL!$E$7:$K$2997,5,FALSE)</f>
        <v>32.950000000000003</v>
      </c>
      <c r="G548" s="190">
        <v>0.05</v>
      </c>
      <c r="H548" s="191">
        <f t="shared" si="16"/>
        <v>1.6475000000000002</v>
      </c>
      <c r="I548" s="192">
        <f t="shared" si="17"/>
        <v>31.302500000000002</v>
      </c>
    </row>
    <row r="549" spans="1:9" x14ac:dyDescent="0.3">
      <c r="A549" s="187" t="s">
        <v>115</v>
      </c>
      <c r="B549" s="187" t="s">
        <v>31</v>
      </c>
      <c r="C549" s="198">
        <v>265</v>
      </c>
      <c r="D549" s="187" t="s">
        <v>17</v>
      </c>
      <c r="E549" s="188">
        <f>VLOOKUP(A549,[1]MPL!$E$7:$K$2997,5,FALSE)</f>
        <v>32.950000000000003</v>
      </c>
      <c r="G549" s="190">
        <v>0.05</v>
      </c>
      <c r="H549" s="191">
        <f t="shared" si="16"/>
        <v>1.6475000000000002</v>
      </c>
      <c r="I549" s="192">
        <f t="shared" si="17"/>
        <v>31.302500000000002</v>
      </c>
    </row>
    <row r="550" spans="1:9" x14ac:dyDescent="0.3">
      <c r="A550" s="187" t="s">
        <v>115</v>
      </c>
      <c r="B550" s="187" t="s">
        <v>31</v>
      </c>
      <c r="C550" s="198">
        <v>265</v>
      </c>
      <c r="D550" s="187" t="s">
        <v>17</v>
      </c>
      <c r="E550" s="188">
        <f>VLOOKUP(A550,[1]MPL!$E$7:$K$2997,5,FALSE)</f>
        <v>32.950000000000003</v>
      </c>
      <c r="G550" s="190">
        <v>0.05</v>
      </c>
      <c r="H550" s="191">
        <f t="shared" si="16"/>
        <v>1.6475000000000002</v>
      </c>
      <c r="I550" s="192">
        <f t="shared" si="17"/>
        <v>31.302500000000002</v>
      </c>
    </row>
    <row r="551" spans="1:9" x14ac:dyDescent="0.3">
      <c r="A551" s="187" t="s">
        <v>115</v>
      </c>
      <c r="B551" s="187" t="s">
        <v>31</v>
      </c>
      <c r="C551" s="198">
        <v>265</v>
      </c>
      <c r="D551" s="187" t="s">
        <v>17</v>
      </c>
      <c r="E551" s="188">
        <f>VLOOKUP(A551,[1]MPL!$E$7:$K$2997,5,FALSE)</f>
        <v>32.950000000000003</v>
      </c>
      <c r="G551" s="190">
        <v>0.05</v>
      </c>
      <c r="H551" s="191">
        <f t="shared" si="16"/>
        <v>1.6475000000000002</v>
      </c>
      <c r="I551" s="192">
        <f t="shared" si="17"/>
        <v>31.302500000000002</v>
      </c>
    </row>
    <row r="552" spans="1:9" x14ac:dyDescent="0.3">
      <c r="A552" s="187" t="s">
        <v>115</v>
      </c>
      <c r="B552" s="187" t="s">
        <v>31</v>
      </c>
      <c r="C552" s="198">
        <v>265</v>
      </c>
      <c r="D552" s="187" t="s">
        <v>17</v>
      </c>
      <c r="E552" s="188">
        <f>VLOOKUP(A552,[1]MPL!$E$7:$K$2997,5,FALSE)</f>
        <v>32.950000000000003</v>
      </c>
      <c r="G552" s="190">
        <v>0.05</v>
      </c>
      <c r="H552" s="191">
        <f t="shared" si="16"/>
        <v>1.6475000000000002</v>
      </c>
      <c r="I552" s="192">
        <f t="shared" si="17"/>
        <v>31.302500000000002</v>
      </c>
    </row>
    <row r="553" spans="1:9" x14ac:dyDescent="0.3">
      <c r="A553" s="187" t="s">
        <v>115</v>
      </c>
      <c r="B553" s="187" t="s">
        <v>31</v>
      </c>
      <c r="C553" s="198">
        <v>265</v>
      </c>
      <c r="D553" s="187" t="s">
        <v>17</v>
      </c>
      <c r="E553" s="188">
        <f>VLOOKUP(A553,[1]MPL!$E$7:$K$2997,5,FALSE)</f>
        <v>32.950000000000003</v>
      </c>
      <c r="G553" s="190">
        <v>0.05</v>
      </c>
      <c r="H553" s="191">
        <f t="shared" si="16"/>
        <v>1.6475000000000002</v>
      </c>
      <c r="I553" s="192">
        <f t="shared" si="17"/>
        <v>31.302500000000002</v>
      </c>
    </row>
    <row r="554" spans="1:9" x14ac:dyDescent="0.3">
      <c r="A554" s="187" t="s">
        <v>115</v>
      </c>
      <c r="B554" s="187" t="s">
        <v>31</v>
      </c>
      <c r="C554" s="198">
        <v>265</v>
      </c>
      <c r="D554" s="187" t="s">
        <v>17</v>
      </c>
      <c r="E554" s="188">
        <f>VLOOKUP(A554,[1]MPL!$E$7:$K$2997,5,FALSE)</f>
        <v>32.950000000000003</v>
      </c>
      <c r="G554" s="190">
        <v>0.05</v>
      </c>
      <c r="H554" s="191">
        <f t="shared" si="16"/>
        <v>1.6475000000000002</v>
      </c>
      <c r="I554" s="192">
        <f t="shared" si="17"/>
        <v>31.302500000000002</v>
      </c>
    </row>
    <row r="555" spans="1:9" x14ac:dyDescent="0.3">
      <c r="A555" s="187" t="s">
        <v>116</v>
      </c>
      <c r="B555" s="187" t="s">
        <v>31</v>
      </c>
      <c r="C555" s="231">
        <v>180</v>
      </c>
      <c r="D555" s="187" t="s">
        <v>17</v>
      </c>
      <c r="E555" s="188">
        <f>VLOOKUP(A555,[1]MPL!$E$7:$K$2997,5,FALSE)</f>
        <v>0</v>
      </c>
      <c r="G555" s="190">
        <v>0.05</v>
      </c>
      <c r="H555" s="191">
        <f t="shared" si="16"/>
        <v>0</v>
      </c>
      <c r="I555" s="192">
        <f t="shared" si="17"/>
        <v>0</v>
      </c>
    </row>
    <row r="556" spans="1:9" x14ac:dyDescent="0.3">
      <c r="A556" s="187" t="s">
        <v>117</v>
      </c>
      <c r="B556" s="187" t="s">
        <v>31</v>
      </c>
      <c r="C556" s="198">
        <v>265</v>
      </c>
      <c r="D556" s="187" t="s">
        <v>17</v>
      </c>
      <c r="E556" s="188">
        <f>VLOOKUP(A556,[1]MPL!$E$7:$K$2997,5,FALSE)</f>
        <v>0</v>
      </c>
      <c r="G556" s="190">
        <v>0.05</v>
      </c>
      <c r="H556" s="191">
        <f t="shared" si="16"/>
        <v>0</v>
      </c>
      <c r="I556" s="192">
        <f t="shared" si="17"/>
        <v>0</v>
      </c>
    </row>
    <row r="557" spans="1:9" x14ac:dyDescent="0.3">
      <c r="A557" s="187" t="s">
        <v>118</v>
      </c>
      <c r="B557" s="187" t="s">
        <v>119</v>
      </c>
      <c r="C557" s="189">
        <v>1</v>
      </c>
      <c r="D557" s="187" t="s">
        <v>17</v>
      </c>
      <c r="E557" s="188">
        <f>VLOOKUP(A557,[1]MPL!$E$7:$K$2997,5,FALSE)</f>
        <v>19.450000000000003</v>
      </c>
      <c r="G557" s="190">
        <v>0.05</v>
      </c>
      <c r="H557" s="191">
        <f t="shared" si="16"/>
        <v>0.97250000000000014</v>
      </c>
      <c r="I557" s="192">
        <f t="shared" si="17"/>
        <v>18.477500000000003</v>
      </c>
    </row>
    <row r="558" spans="1:9" x14ac:dyDescent="0.3">
      <c r="A558" s="187" t="s">
        <v>118</v>
      </c>
      <c r="B558" s="187" t="s">
        <v>119</v>
      </c>
      <c r="C558" s="189">
        <v>1</v>
      </c>
      <c r="D558" s="187" t="s">
        <v>17</v>
      </c>
      <c r="E558" s="188">
        <f>VLOOKUP(A558,[1]MPL!$E$7:$K$2997,5,FALSE)</f>
        <v>19.450000000000003</v>
      </c>
      <c r="G558" s="190">
        <v>0.05</v>
      </c>
      <c r="H558" s="191">
        <f t="shared" si="16"/>
        <v>0.97250000000000014</v>
      </c>
      <c r="I558" s="192">
        <f t="shared" si="17"/>
        <v>18.477500000000003</v>
      </c>
    </row>
    <row r="559" spans="1:9" x14ac:dyDescent="0.3">
      <c r="A559" s="187" t="s">
        <v>118</v>
      </c>
      <c r="B559" s="187" t="s">
        <v>119</v>
      </c>
      <c r="C559" s="189">
        <v>1</v>
      </c>
      <c r="D559" s="187" t="s">
        <v>17</v>
      </c>
      <c r="E559" s="188">
        <f>VLOOKUP(A559,[1]MPL!$E$7:$K$2997,5,FALSE)</f>
        <v>19.450000000000003</v>
      </c>
      <c r="G559" s="190">
        <v>0.05</v>
      </c>
      <c r="H559" s="191">
        <f t="shared" si="16"/>
        <v>0.97250000000000014</v>
      </c>
      <c r="I559" s="192">
        <f t="shared" si="17"/>
        <v>18.477500000000003</v>
      </c>
    </row>
    <row r="560" spans="1:9" x14ac:dyDescent="0.3">
      <c r="A560" s="187" t="s">
        <v>118</v>
      </c>
      <c r="B560" s="187" t="s">
        <v>119</v>
      </c>
      <c r="C560" s="189">
        <v>1</v>
      </c>
      <c r="D560" s="187" t="s">
        <v>17</v>
      </c>
      <c r="E560" s="188">
        <f>VLOOKUP(A560,[1]MPL!$E$7:$K$2997,5,FALSE)</f>
        <v>19.450000000000003</v>
      </c>
      <c r="G560" s="190">
        <v>0.05</v>
      </c>
      <c r="H560" s="191">
        <f t="shared" si="16"/>
        <v>0.97250000000000014</v>
      </c>
      <c r="I560" s="192">
        <f t="shared" si="17"/>
        <v>18.477500000000003</v>
      </c>
    </row>
    <row r="561" spans="1:9" x14ac:dyDescent="0.3">
      <c r="A561" s="187" t="s">
        <v>118</v>
      </c>
      <c r="B561" s="187" t="s">
        <v>119</v>
      </c>
      <c r="C561" s="189">
        <v>1</v>
      </c>
      <c r="D561" s="187" t="s">
        <v>17</v>
      </c>
      <c r="E561" s="188">
        <f>VLOOKUP(A561,[1]MPL!$E$7:$K$2997,5,FALSE)</f>
        <v>19.450000000000003</v>
      </c>
      <c r="G561" s="190">
        <v>0.05</v>
      </c>
      <c r="H561" s="191">
        <f t="shared" si="16"/>
        <v>0.97250000000000014</v>
      </c>
      <c r="I561" s="192">
        <f t="shared" si="17"/>
        <v>18.477500000000003</v>
      </c>
    </row>
    <row r="562" spans="1:9" x14ac:dyDescent="0.3">
      <c r="A562" s="187" t="s">
        <v>118</v>
      </c>
      <c r="B562" s="187" t="s">
        <v>119</v>
      </c>
      <c r="C562" s="189">
        <v>1</v>
      </c>
      <c r="D562" s="187" t="s">
        <v>17</v>
      </c>
      <c r="E562" s="188">
        <f>VLOOKUP(A562,[1]MPL!$E$7:$K$2997,5,FALSE)</f>
        <v>19.450000000000003</v>
      </c>
      <c r="G562" s="190">
        <v>0.05</v>
      </c>
      <c r="H562" s="191">
        <f t="shared" si="16"/>
        <v>0.97250000000000014</v>
      </c>
      <c r="I562" s="192">
        <f t="shared" si="17"/>
        <v>18.477500000000003</v>
      </c>
    </row>
    <row r="563" spans="1:9" x14ac:dyDescent="0.3">
      <c r="A563" s="187" t="s">
        <v>118</v>
      </c>
      <c r="B563" s="187" t="s">
        <v>119</v>
      </c>
      <c r="C563" s="189">
        <v>1</v>
      </c>
      <c r="D563" s="187" t="s">
        <v>17</v>
      </c>
      <c r="E563" s="188">
        <f>VLOOKUP(A563,[1]MPL!$E$7:$K$2997,5,FALSE)</f>
        <v>19.450000000000003</v>
      </c>
      <c r="G563" s="190">
        <v>0.05</v>
      </c>
      <c r="H563" s="191">
        <f t="shared" si="16"/>
        <v>0.97250000000000014</v>
      </c>
      <c r="I563" s="192">
        <f t="shared" si="17"/>
        <v>18.477500000000003</v>
      </c>
    </row>
    <row r="564" spans="1:9" x14ac:dyDescent="0.3">
      <c r="A564" s="187" t="s">
        <v>118</v>
      </c>
      <c r="B564" s="187" t="s">
        <v>119</v>
      </c>
      <c r="C564" s="189">
        <v>1</v>
      </c>
      <c r="D564" s="187" t="s">
        <v>17</v>
      </c>
      <c r="E564" s="188">
        <f>VLOOKUP(A564,[1]MPL!$E$7:$K$2997,5,FALSE)</f>
        <v>19.450000000000003</v>
      </c>
      <c r="G564" s="190">
        <v>0.05</v>
      </c>
      <c r="H564" s="191">
        <f t="shared" si="16"/>
        <v>0.97250000000000014</v>
      </c>
      <c r="I564" s="192">
        <f t="shared" si="17"/>
        <v>18.477500000000003</v>
      </c>
    </row>
    <row r="565" spans="1:9" x14ac:dyDescent="0.3">
      <c r="A565" s="187" t="s">
        <v>120</v>
      </c>
      <c r="B565" s="187" t="s">
        <v>119</v>
      </c>
      <c r="C565" s="189">
        <v>1</v>
      </c>
      <c r="D565" s="187" t="s">
        <v>17</v>
      </c>
      <c r="E565" s="188">
        <f>VLOOKUP(A565,[1]MPL!$E$7:$K$2997,5,FALSE)</f>
        <v>19.450000000000003</v>
      </c>
      <c r="G565" s="190">
        <v>0.05</v>
      </c>
      <c r="H565" s="191">
        <f t="shared" si="16"/>
        <v>0.97250000000000014</v>
      </c>
      <c r="I565" s="192">
        <f t="shared" si="17"/>
        <v>18.477500000000003</v>
      </c>
    </row>
    <row r="566" spans="1:9" x14ac:dyDescent="0.3">
      <c r="A566" s="187" t="s">
        <v>120</v>
      </c>
      <c r="B566" s="187" t="s">
        <v>119</v>
      </c>
      <c r="C566" s="189">
        <v>1</v>
      </c>
      <c r="D566" s="187" t="s">
        <v>17</v>
      </c>
      <c r="E566" s="188">
        <f>VLOOKUP(A566,[1]MPL!$E$7:$K$2997,5,FALSE)</f>
        <v>19.450000000000003</v>
      </c>
      <c r="G566" s="190">
        <v>0.05</v>
      </c>
      <c r="H566" s="191">
        <f t="shared" si="16"/>
        <v>0.97250000000000014</v>
      </c>
      <c r="I566" s="192">
        <f t="shared" si="17"/>
        <v>18.477500000000003</v>
      </c>
    </row>
    <row r="567" spans="1:9" x14ac:dyDescent="0.3">
      <c r="A567" s="187" t="s">
        <v>120</v>
      </c>
      <c r="B567" s="187" t="s">
        <v>119</v>
      </c>
      <c r="C567" s="189">
        <v>1</v>
      </c>
      <c r="D567" s="187" t="s">
        <v>17</v>
      </c>
      <c r="E567" s="188">
        <f>VLOOKUP(A567,[1]MPL!$E$7:$K$2997,5,FALSE)</f>
        <v>19.450000000000003</v>
      </c>
      <c r="G567" s="190">
        <v>0.05</v>
      </c>
      <c r="H567" s="191">
        <f t="shared" si="16"/>
        <v>0.97250000000000014</v>
      </c>
      <c r="I567" s="192">
        <f t="shared" si="17"/>
        <v>18.477500000000003</v>
      </c>
    </row>
    <row r="568" spans="1:9" x14ac:dyDescent="0.3">
      <c r="A568" s="187" t="s">
        <v>120</v>
      </c>
      <c r="B568" s="187" t="s">
        <v>119</v>
      </c>
      <c r="C568" s="189">
        <v>1</v>
      </c>
      <c r="D568" s="187" t="s">
        <v>17</v>
      </c>
      <c r="E568" s="188">
        <f>VLOOKUP(A568,[1]MPL!$E$7:$K$2997,5,FALSE)</f>
        <v>19.450000000000003</v>
      </c>
      <c r="G568" s="190">
        <v>0.05</v>
      </c>
      <c r="H568" s="191">
        <f t="shared" si="16"/>
        <v>0.97250000000000014</v>
      </c>
      <c r="I568" s="192">
        <f t="shared" si="17"/>
        <v>18.477500000000003</v>
      </c>
    </row>
    <row r="569" spans="1:9" x14ac:dyDescent="0.3">
      <c r="A569" s="187" t="s">
        <v>120</v>
      </c>
      <c r="B569" s="187" t="s">
        <v>119</v>
      </c>
      <c r="C569" s="189">
        <v>1</v>
      </c>
      <c r="D569" s="187" t="s">
        <v>17</v>
      </c>
      <c r="E569" s="188">
        <f>VLOOKUP(A569,[1]MPL!$E$7:$K$2997,5,FALSE)</f>
        <v>19.450000000000003</v>
      </c>
      <c r="G569" s="190">
        <v>0.05</v>
      </c>
      <c r="H569" s="191">
        <f t="shared" si="16"/>
        <v>0.97250000000000014</v>
      </c>
      <c r="I569" s="192">
        <f t="shared" si="17"/>
        <v>18.477500000000003</v>
      </c>
    </row>
    <row r="570" spans="1:9" x14ac:dyDescent="0.3">
      <c r="A570" s="187" t="s">
        <v>120</v>
      </c>
      <c r="B570" s="187" t="s">
        <v>119</v>
      </c>
      <c r="C570" s="189">
        <v>1</v>
      </c>
      <c r="D570" s="187" t="s">
        <v>17</v>
      </c>
      <c r="E570" s="188">
        <f>VLOOKUP(A570,[1]MPL!$E$7:$K$2997,5,FALSE)</f>
        <v>19.450000000000003</v>
      </c>
      <c r="G570" s="190">
        <v>0.05</v>
      </c>
      <c r="H570" s="191">
        <f t="shared" si="16"/>
        <v>0.97250000000000014</v>
      </c>
      <c r="I570" s="192">
        <f t="shared" si="17"/>
        <v>18.477500000000003</v>
      </c>
    </row>
    <row r="571" spans="1:9" x14ac:dyDescent="0.3">
      <c r="A571" s="187" t="s">
        <v>120</v>
      </c>
      <c r="B571" s="187" t="s">
        <v>119</v>
      </c>
      <c r="C571" s="189">
        <v>1</v>
      </c>
      <c r="D571" s="187" t="s">
        <v>17</v>
      </c>
      <c r="E571" s="188">
        <f>VLOOKUP(A571,[1]MPL!$E$7:$K$2997,5,FALSE)</f>
        <v>19.450000000000003</v>
      </c>
      <c r="G571" s="190">
        <v>0.05</v>
      </c>
      <c r="H571" s="191">
        <f t="shared" si="16"/>
        <v>0.97250000000000014</v>
      </c>
      <c r="I571" s="192">
        <f t="shared" si="17"/>
        <v>18.477500000000003</v>
      </c>
    </row>
    <row r="572" spans="1:9" x14ac:dyDescent="0.3">
      <c r="A572" s="187" t="s">
        <v>120</v>
      </c>
      <c r="B572" s="187" t="s">
        <v>119</v>
      </c>
      <c r="C572" s="189">
        <v>1</v>
      </c>
      <c r="D572" s="187" t="s">
        <v>17</v>
      </c>
      <c r="E572" s="188">
        <f>VLOOKUP(A572,[1]MPL!$E$7:$K$2997,5,FALSE)</f>
        <v>19.450000000000003</v>
      </c>
      <c r="G572" s="190">
        <v>0.05</v>
      </c>
      <c r="H572" s="191">
        <f t="shared" si="16"/>
        <v>0.97250000000000014</v>
      </c>
      <c r="I572" s="192">
        <f t="shared" si="17"/>
        <v>18.477500000000003</v>
      </c>
    </row>
    <row r="573" spans="1:9" x14ac:dyDescent="0.3">
      <c r="A573" s="187" t="s">
        <v>121</v>
      </c>
      <c r="B573" s="187" t="s">
        <v>119</v>
      </c>
      <c r="C573" s="189">
        <v>1</v>
      </c>
      <c r="D573" s="187" t="s">
        <v>17</v>
      </c>
      <c r="E573" s="188">
        <f>VLOOKUP(A573,[1]MPL!$E$7:$K$2997,5,FALSE)</f>
        <v>19.5</v>
      </c>
      <c r="G573" s="190">
        <v>0.05</v>
      </c>
      <c r="H573" s="191">
        <f t="shared" ref="H573:H636" si="18">G573*E573</f>
        <v>0.97500000000000009</v>
      </c>
      <c r="I573" s="192">
        <f t="shared" ref="I573:I636" si="19">E573-H573</f>
        <v>18.524999999999999</v>
      </c>
    </row>
    <row r="574" spans="1:9" x14ac:dyDescent="0.3">
      <c r="A574" s="187" t="s">
        <v>121</v>
      </c>
      <c r="B574" s="187" t="s">
        <v>119</v>
      </c>
      <c r="C574" s="189">
        <v>1</v>
      </c>
      <c r="D574" s="187" t="s">
        <v>17</v>
      </c>
      <c r="E574" s="188">
        <f>VLOOKUP(A574,[1]MPL!$E$7:$K$2997,5,FALSE)</f>
        <v>19.5</v>
      </c>
      <c r="G574" s="190">
        <v>0.05</v>
      </c>
      <c r="H574" s="191">
        <f t="shared" si="18"/>
        <v>0.97500000000000009</v>
      </c>
      <c r="I574" s="192">
        <f t="shared" si="19"/>
        <v>18.524999999999999</v>
      </c>
    </row>
    <row r="575" spans="1:9" x14ac:dyDescent="0.3">
      <c r="A575" s="187" t="s">
        <v>121</v>
      </c>
      <c r="B575" s="187" t="s">
        <v>119</v>
      </c>
      <c r="C575" s="189">
        <v>1</v>
      </c>
      <c r="D575" s="187" t="s">
        <v>17</v>
      </c>
      <c r="E575" s="188">
        <f>VLOOKUP(A575,[1]MPL!$E$7:$K$2997,5,FALSE)</f>
        <v>19.5</v>
      </c>
      <c r="G575" s="190">
        <v>0.05</v>
      </c>
      <c r="H575" s="191">
        <f t="shared" si="18"/>
        <v>0.97500000000000009</v>
      </c>
      <c r="I575" s="192">
        <f t="shared" si="19"/>
        <v>18.524999999999999</v>
      </c>
    </row>
    <row r="576" spans="1:9" x14ac:dyDescent="0.3">
      <c r="A576" s="187" t="s">
        <v>121</v>
      </c>
      <c r="B576" s="187" t="s">
        <v>119</v>
      </c>
      <c r="C576" s="189">
        <v>1</v>
      </c>
      <c r="D576" s="187" t="s">
        <v>17</v>
      </c>
      <c r="E576" s="188">
        <f>VLOOKUP(A576,[1]MPL!$E$7:$K$2997,5,FALSE)</f>
        <v>19.5</v>
      </c>
      <c r="G576" s="190">
        <v>0.05</v>
      </c>
      <c r="H576" s="191">
        <f t="shared" si="18"/>
        <v>0.97500000000000009</v>
      </c>
      <c r="I576" s="192">
        <f t="shared" si="19"/>
        <v>18.524999999999999</v>
      </c>
    </row>
    <row r="577" spans="1:9" x14ac:dyDescent="0.3">
      <c r="A577" s="187" t="s">
        <v>121</v>
      </c>
      <c r="B577" s="187" t="s">
        <v>119</v>
      </c>
      <c r="C577" s="189">
        <v>1</v>
      </c>
      <c r="D577" s="187" t="s">
        <v>17</v>
      </c>
      <c r="E577" s="188">
        <f>VLOOKUP(A577,[1]MPL!$E$7:$K$2997,5,FALSE)</f>
        <v>19.5</v>
      </c>
      <c r="G577" s="190">
        <v>0.05</v>
      </c>
      <c r="H577" s="191">
        <f t="shared" si="18"/>
        <v>0.97500000000000009</v>
      </c>
      <c r="I577" s="192">
        <f t="shared" si="19"/>
        <v>18.524999999999999</v>
      </c>
    </row>
    <row r="578" spans="1:9" x14ac:dyDescent="0.3">
      <c r="A578" s="187" t="s">
        <v>121</v>
      </c>
      <c r="B578" s="187" t="s">
        <v>119</v>
      </c>
      <c r="C578" s="189">
        <v>1</v>
      </c>
      <c r="D578" s="187" t="s">
        <v>17</v>
      </c>
      <c r="E578" s="188">
        <f>VLOOKUP(A578,[1]MPL!$E$7:$K$2997,5,FALSE)</f>
        <v>19.5</v>
      </c>
      <c r="G578" s="190">
        <v>0.05</v>
      </c>
      <c r="H578" s="191">
        <f t="shared" si="18"/>
        <v>0.97500000000000009</v>
      </c>
      <c r="I578" s="192">
        <f t="shared" si="19"/>
        <v>18.524999999999999</v>
      </c>
    </row>
    <row r="579" spans="1:9" x14ac:dyDescent="0.3">
      <c r="A579" s="187" t="s">
        <v>121</v>
      </c>
      <c r="B579" s="187" t="s">
        <v>119</v>
      </c>
      <c r="C579" s="189">
        <v>1</v>
      </c>
      <c r="D579" s="187" t="s">
        <v>17</v>
      </c>
      <c r="E579" s="188">
        <f>VLOOKUP(A579,[1]MPL!$E$7:$K$2997,5,FALSE)</f>
        <v>19.5</v>
      </c>
      <c r="G579" s="190">
        <v>0.05</v>
      </c>
      <c r="H579" s="191">
        <f t="shared" si="18"/>
        <v>0.97500000000000009</v>
      </c>
      <c r="I579" s="192">
        <f t="shared" si="19"/>
        <v>18.524999999999999</v>
      </c>
    </row>
    <row r="580" spans="1:9" x14ac:dyDescent="0.3">
      <c r="A580" s="187" t="s">
        <v>121</v>
      </c>
      <c r="B580" s="187" t="s">
        <v>119</v>
      </c>
      <c r="C580" s="189">
        <v>1</v>
      </c>
      <c r="D580" s="187" t="s">
        <v>17</v>
      </c>
      <c r="E580" s="188">
        <f>VLOOKUP(A580,[1]MPL!$E$7:$K$2997,5,FALSE)</f>
        <v>19.5</v>
      </c>
      <c r="G580" s="190">
        <v>0.05</v>
      </c>
      <c r="H580" s="191">
        <f t="shared" si="18"/>
        <v>0.97500000000000009</v>
      </c>
      <c r="I580" s="192">
        <f t="shared" si="19"/>
        <v>18.524999999999999</v>
      </c>
    </row>
    <row r="581" spans="1:9" x14ac:dyDescent="0.3">
      <c r="A581" s="187" t="s">
        <v>122</v>
      </c>
      <c r="B581" s="187" t="s">
        <v>31</v>
      </c>
      <c r="C581" s="231">
        <v>180</v>
      </c>
      <c r="D581" s="187" t="s">
        <v>17</v>
      </c>
      <c r="E581" s="188">
        <f>VLOOKUP(A581,[1]MPL!$E$7:$K$2997,5,FALSE)</f>
        <v>43.85</v>
      </c>
      <c r="G581" s="190">
        <v>0.05</v>
      </c>
      <c r="H581" s="191">
        <f t="shared" si="18"/>
        <v>2.1925000000000003</v>
      </c>
      <c r="I581" s="192">
        <f t="shared" si="19"/>
        <v>41.657499999999999</v>
      </c>
    </row>
    <row r="582" spans="1:9" x14ac:dyDescent="0.3">
      <c r="A582" s="187" t="s">
        <v>122</v>
      </c>
      <c r="B582" s="187" t="s">
        <v>31</v>
      </c>
      <c r="C582" s="231">
        <v>180</v>
      </c>
      <c r="D582" s="187" t="s">
        <v>17</v>
      </c>
      <c r="E582" s="188">
        <f>VLOOKUP(A582,[1]MPL!$E$7:$K$2997,5,FALSE)</f>
        <v>43.85</v>
      </c>
      <c r="G582" s="190">
        <v>0.05</v>
      </c>
      <c r="H582" s="191">
        <f t="shared" si="18"/>
        <v>2.1925000000000003</v>
      </c>
      <c r="I582" s="192">
        <f t="shared" si="19"/>
        <v>41.657499999999999</v>
      </c>
    </row>
    <row r="583" spans="1:9" x14ac:dyDescent="0.3">
      <c r="A583" s="187" t="s">
        <v>122</v>
      </c>
      <c r="B583" s="187" t="s">
        <v>31</v>
      </c>
      <c r="C583" s="231">
        <v>180</v>
      </c>
      <c r="D583" s="187" t="s">
        <v>17</v>
      </c>
      <c r="E583" s="188">
        <f>VLOOKUP(A583,[1]MPL!$E$7:$K$2997,5,FALSE)</f>
        <v>43.85</v>
      </c>
      <c r="G583" s="190">
        <v>0.05</v>
      </c>
      <c r="H583" s="191">
        <f t="shared" si="18"/>
        <v>2.1925000000000003</v>
      </c>
      <c r="I583" s="192">
        <f t="shared" si="19"/>
        <v>41.657499999999999</v>
      </c>
    </row>
    <row r="584" spans="1:9" x14ac:dyDescent="0.3">
      <c r="A584" s="187" t="s">
        <v>122</v>
      </c>
      <c r="B584" s="187" t="s">
        <v>31</v>
      </c>
      <c r="C584" s="231">
        <v>180</v>
      </c>
      <c r="D584" s="187" t="s">
        <v>17</v>
      </c>
      <c r="E584" s="188">
        <f>VLOOKUP(A584,[1]MPL!$E$7:$K$2997,5,FALSE)</f>
        <v>43.85</v>
      </c>
      <c r="G584" s="190">
        <v>0.05</v>
      </c>
      <c r="H584" s="191">
        <f t="shared" si="18"/>
        <v>2.1925000000000003</v>
      </c>
      <c r="I584" s="192">
        <f t="shared" si="19"/>
        <v>41.657499999999999</v>
      </c>
    </row>
    <row r="585" spans="1:9" x14ac:dyDescent="0.3">
      <c r="A585" s="187" t="s">
        <v>122</v>
      </c>
      <c r="B585" s="187" t="s">
        <v>31</v>
      </c>
      <c r="C585" s="231">
        <v>180</v>
      </c>
      <c r="D585" s="187" t="s">
        <v>17</v>
      </c>
      <c r="E585" s="188">
        <f>VLOOKUP(A585,[1]MPL!$E$7:$K$2997,5,FALSE)</f>
        <v>43.85</v>
      </c>
      <c r="G585" s="190">
        <v>0.05</v>
      </c>
      <c r="H585" s="191">
        <f t="shared" si="18"/>
        <v>2.1925000000000003</v>
      </c>
      <c r="I585" s="192">
        <f t="shared" si="19"/>
        <v>41.657499999999999</v>
      </c>
    </row>
    <row r="586" spans="1:9" x14ac:dyDescent="0.3">
      <c r="A586" s="203" t="s">
        <v>122</v>
      </c>
      <c r="B586" s="203" t="s">
        <v>31</v>
      </c>
      <c r="C586" s="231">
        <v>180</v>
      </c>
      <c r="D586" s="203" t="s">
        <v>17</v>
      </c>
      <c r="E586" s="188">
        <f>VLOOKUP(A586,[1]MPL!$E$7:$K$2997,5,FALSE)</f>
        <v>43.85</v>
      </c>
      <c r="G586" s="190">
        <v>0.05</v>
      </c>
      <c r="H586" s="191">
        <f t="shared" si="18"/>
        <v>2.1925000000000003</v>
      </c>
      <c r="I586" s="192">
        <f t="shared" si="19"/>
        <v>41.657499999999999</v>
      </c>
    </row>
    <row r="587" spans="1:9" x14ac:dyDescent="0.3">
      <c r="A587" s="187" t="s">
        <v>123</v>
      </c>
      <c r="B587" s="187" t="s">
        <v>31</v>
      </c>
      <c r="C587" s="198">
        <v>265</v>
      </c>
      <c r="D587" s="187" t="s">
        <v>17</v>
      </c>
      <c r="E587" s="188">
        <f>VLOOKUP(A587,[1]MPL!$E$7:$K$2997,5,FALSE)</f>
        <v>42.85</v>
      </c>
      <c r="G587" s="190">
        <v>0.05</v>
      </c>
      <c r="H587" s="191">
        <f t="shared" si="18"/>
        <v>2.1425000000000001</v>
      </c>
      <c r="I587" s="192">
        <f t="shared" si="19"/>
        <v>40.707500000000003</v>
      </c>
    </row>
    <row r="588" spans="1:9" x14ac:dyDescent="0.3">
      <c r="A588" s="187" t="s">
        <v>123</v>
      </c>
      <c r="B588" s="187" t="s">
        <v>31</v>
      </c>
      <c r="C588" s="198">
        <v>265</v>
      </c>
      <c r="D588" s="187" t="s">
        <v>17</v>
      </c>
      <c r="E588" s="188">
        <f>VLOOKUP(A588,[1]MPL!$E$7:$K$2997,5,FALSE)</f>
        <v>42.85</v>
      </c>
      <c r="G588" s="190">
        <v>0.05</v>
      </c>
      <c r="H588" s="191">
        <f t="shared" si="18"/>
        <v>2.1425000000000001</v>
      </c>
      <c r="I588" s="192">
        <f t="shared" si="19"/>
        <v>40.707500000000003</v>
      </c>
    </row>
    <row r="589" spans="1:9" x14ac:dyDescent="0.3">
      <c r="A589" s="187" t="s">
        <v>123</v>
      </c>
      <c r="B589" s="187" t="s">
        <v>31</v>
      </c>
      <c r="C589" s="198">
        <v>265</v>
      </c>
      <c r="D589" s="187" t="s">
        <v>17</v>
      </c>
      <c r="E589" s="188">
        <f>VLOOKUP(A589,[1]MPL!$E$7:$K$2997,5,FALSE)</f>
        <v>42.85</v>
      </c>
      <c r="G589" s="190">
        <v>0.05</v>
      </c>
      <c r="H589" s="191">
        <f t="shared" si="18"/>
        <v>2.1425000000000001</v>
      </c>
      <c r="I589" s="192">
        <f t="shared" si="19"/>
        <v>40.707500000000003</v>
      </c>
    </row>
    <row r="590" spans="1:9" x14ac:dyDescent="0.3">
      <c r="A590" s="187" t="s">
        <v>123</v>
      </c>
      <c r="B590" s="187" t="s">
        <v>31</v>
      </c>
      <c r="C590" s="198">
        <v>265</v>
      </c>
      <c r="D590" s="187" t="s">
        <v>17</v>
      </c>
      <c r="E590" s="188">
        <f>VLOOKUP(A590,[1]MPL!$E$7:$K$2997,5,FALSE)</f>
        <v>42.85</v>
      </c>
      <c r="G590" s="190">
        <v>0.05</v>
      </c>
      <c r="H590" s="191">
        <f t="shared" si="18"/>
        <v>2.1425000000000001</v>
      </c>
      <c r="I590" s="192">
        <f t="shared" si="19"/>
        <v>40.707500000000003</v>
      </c>
    </row>
    <row r="591" spans="1:9" x14ac:dyDescent="0.3">
      <c r="A591" s="187" t="s">
        <v>123</v>
      </c>
      <c r="B591" s="187" t="s">
        <v>31</v>
      </c>
      <c r="C591" s="198">
        <v>265</v>
      </c>
      <c r="D591" s="187" t="s">
        <v>17</v>
      </c>
      <c r="E591" s="188">
        <f>VLOOKUP(A591,[1]MPL!$E$7:$K$2997,5,FALSE)</f>
        <v>42.85</v>
      </c>
      <c r="G591" s="190">
        <v>0.05</v>
      </c>
      <c r="H591" s="191">
        <f t="shared" si="18"/>
        <v>2.1425000000000001</v>
      </c>
      <c r="I591" s="192">
        <f t="shared" si="19"/>
        <v>40.707500000000003</v>
      </c>
    </row>
    <row r="592" spans="1:9" x14ac:dyDescent="0.3">
      <c r="A592" s="203" t="s">
        <v>123</v>
      </c>
      <c r="B592" s="203" t="s">
        <v>31</v>
      </c>
      <c r="C592" s="198">
        <v>265</v>
      </c>
      <c r="D592" s="203" t="s">
        <v>17</v>
      </c>
      <c r="E592" s="188">
        <f>VLOOKUP(A592,[1]MPL!$E$7:$K$2997,5,FALSE)</f>
        <v>42.85</v>
      </c>
      <c r="G592" s="190">
        <v>0.05</v>
      </c>
      <c r="H592" s="191">
        <f t="shared" si="18"/>
        <v>2.1425000000000001</v>
      </c>
      <c r="I592" s="192">
        <f t="shared" si="19"/>
        <v>40.707500000000003</v>
      </c>
    </row>
    <row r="593" spans="1:9" x14ac:dyDescent="0.3">
      <c r="A593" s="187" t="s">
        <v>124</v>
      </c>
      <c r="B593" s="187" t="s">
        <v>31</v>
      </c>
      <c r="C593" s="231">
        <v>180</v>
      </c>
      <c r="D593" s="187" t="s">
        <v>17</v>
      </c>
      <c r="E593" s="188">
        <f>VLOOKUP(A593,[1]MPL!$E$7:$K$2997,5,FALSE)</f>
        <v>37.950000000000003</v>
      </c>
      <c r="G593" s="190">
        <v>0.05</v>
      </c>
      <c r="H593" s="191">
        <f t="shared" si="18"/>
        <v>1.8975000000000002</v>
      </c>
      <c r="I593" s="192">
        <f t="shared" si="19"/>
        <v>36.052500000000002</v>
      </c>
    </row>
    <row r="594" spans="1:9" x14ac:dyDescent="0.3">
      <c r="A594" s="187" t="s">
        <v>124</v>
      </c>
      <c r="B594" s="187" t="s">
        <v>31</v>
      </c>
      <c r="C594" s="231">
        <v>180</v>
      </c>
      <c r="D594" s="187" t="s">
        <v>17</v>
      </c>
      <c r="E594" s="188">
        <f>VLOOKUP(A594,[1]MPL!$E$7:$K$2997,5,FALSE)</f>
        <v>37.950000000000003</v>
      </c>
      <c r="G594" s="190">
        <v>0.05</v>
      </c>
      <c r="H594" s="191">
        <f t="shared" si="18"/>
        <v>1.8975000000000002</v>
      </c>
      <c r="I594" s="192">
        <f t="shared" si="19"/>
        <v>36.052500000000002</v>
      </c>
    </row>
    <row r="595" spans="1:9" x14ac:dyDescent="0.3">
      <c r="A595" s="187" t="s">
        <v>124</v>
      </c>
      <c r="B595" s="187" t="s">
        <v>31</v>
      </c>
      <c r="C595" s="231">
        <v>180</v>
      </c>
      <c r="D595" s="187" t="s">
        <v>17</v>
      </c>
      <c r="E595" s="188">
        <f>VLOOKUP(A595,[1]MPL!$E$7:$K$2997,5,FALSE)</f>
        <v>37.950000000000003</v>
      </c>
      <c r="G595" s="190">
        <v>0.05</v>
      </c>
      <c r="H595" s="191">
        <f t="shared" si="18"/>
        <v>1.8975000000000002</v>
      </c>
      <c r="I595" s="192">
        <f t="shared" si="19"/>
        <v>36.052500000000002</v>
      </c>
    </row>
    <row r="596" spans="1:9" x14ac:dyDescent="0.3">
      <c r="A596" s="187" t="s">
        <v>124</v>
      </c>
      <c r="B596" s="187" t="s">
        <v>31</v>
      </c>
      <c r="C596" s="231">
        <v>180</v>
      </c>
      <c r="D596" s="187" t="s">
        <v>17</v>
      </c>
      <c r="E596" s="188">
        <f>VLOOKUP(A596,[1]MPL!$E$7:$K$2997,5,FALSE)</f>
        <v>37.950000000000003</v>
      </c>
      <c r="G596" s="190">
        <v>0.05</v>
      </c>
      <c r="H596" s="191">
        <f t="shared" si="18"/>
        <v>1.8975000000000002</v>
      </c>
      <c r="I596" s="192">
        <f t="shared" si="19"/>
        <v>36.052500000000002</v>
      </c>
    </row>
    <row r="597" spans="1:9" x14ac:dyDescent="0.3">
      <c r="A597" s="187" t="s">
        <v>124</v>
      </c>
      <c r="B597" s="187" t="s">
        <v>31</v>
      </c>
      <c r="C597" s="231">
        <v>180</v>
      </c>
      <c r="D597" s="187" t="s">
        <v>17</v>
      </c>
      <c r="E597" s="188">
        <f>VLOOKUP(A597,[1]MPL!$E$7:$K$2997,5,FALSE)</f>
        <v>37.950000000000003</v>
      </c>
      <c r="G597" s="190">
        <v>0.05</v>
      </c>
      <c r="H597" s="191">
        <f t="shared" si="18"/>
        <v>1.8975000000000002</v>
      </c>
      <c r="I597" s="192">
        <f t="shared" si="19"/>
        <v>36.052500000000002</v>
      </c>
    </row>
    <row r="598" spans="1:9" x14ac:dyDescent="0.3">
      <c r="A598" s="187" t="s">
        <v>124</v>
      </c>
      <c r="B598" s="187" t="s">
        <v>31</v>
      </c>
      <c r="C598" s="231">
        <v>180</v>
      </c>
      <c r="D598" s="187" t="s">
        <v>17</v>
      </c>
      <c r="E598" s="188">
        <f>VLOOKUP(A598,[1]MPL!$E$7:$K$2997,5,FALSE)</f>
        <v>37.950000000000003</v>
      </c>
      <c r="G598" s="190">
        <v>0.05</v>
      </c>
      <c r="H598" s="191">
        <f t="shared" si="18"/>
        <v>1.8975000000000002</v>
      </c>
      <c r="I598" s="192">
        <f t="shared" si="19"/>
        <v>36.052500000000002</v>
      </c>
    </row>
    <row r="599" spans="1:9" x14ac:dyDescent="0.3">
      <c r="A599" s="187" t="s">
        <v>124</v>
      </c>
      <c r="B599" s="187" t="s">
        <v>31</v>
      </c>
      <c r="C599" s="231">
        <v>180</v>
      </c>
      <c r="D599" s="187" t="s">
        <v>17</v>
      </c>
      <c r="E599" s="188">
        <f>VLOOKUP(A599,[1]MPL!$E$7:$K$2997,5,FALSE)</f>
        <v>37.950000000000003</v>
      </c>
      <c r="G599" s="190">
        <v>0.05</v>
      </c>
      <c r="H599" s="191">
        <f t="shared" si="18"/>
        <v>1.8975000000000002</v>
      </c>
      <c r="I599" s="192">
        <f t="shared" si="19"/>
        <v>36.052500000000002</v>
      </c>
    </row>
    <row r="600" spans="1:9" x14ac:dyDescent="0.3">
      <c r="A600" s="187" t="s">
        <v>124</v>
      </c>
      <c r="B600" s="187" t="s">
        <v>31</v>
      </c>
      <c r="C600" s="231">
        <v>180</v>
      </c>
      <c r="D600" s="187" t="s">
        <v>17</v>
      </c>
      <c r="E600" s="188">
        <f>VLOOKUP(A600,[1]MPL!$E$7:$K$2997,5,FALSE)</f>
        <v>37.950000000000003</v>
      </c>
      <c r="G600" s="190">
        <v>0.05</v>
      </c>
      <c r="H600" s="191">
        <f t="shared" si="18"/>
        <v>1.8975000000000002</v>
      </c>
      <c r="I600" s="192">
        <f t="shared" si="19"/>
        <v>36.052500000000002</v>
      </c>
    </row>
    <row r="601" spans="1:9" x14ac:dyDescent="0.3">
      <c r="A601" s="187" t="s">
        <v>125</v>
      </c>
      <c r="B601" s="187" t="s">
        <v>31</v>
      </c>
      <c r="C601" s="198">
        <v>265</v>
      </c>
      <c r="D601" s="187" t="s">
        <v>17</v>
      </c>
      <c r="E601" s="188">
        <f>VLOOKUP(A601,[1]MPL!$E$7:$K$2997,5,FALSE)</f>
        <v>36.950000000000003</v>
      </c>
      <c r="G601" s="190">
        <v>0.05</v>
      </c>
      <c r="H601" s="191">
        <f t="shared" si="18"/>
        <v>1.8475000000000001</v>
      </c>
      <c r="I601" s="192">
        <f t="shared" si="19"/>
        <v>35.102500000000006</v>
      </c>
    </row>
    <row r="602" spans="1:9" x14ac:dyDescent="0.3">
      <c r="A602" s="187" t="s">
        <v>125</v>
      </c>
      <c r="B602" s="187" t="s">
        <v>31</v>
      </c>
      <c r="C602" s="198">
        <v>265</v>
      </c>
      <c r="D602" s="187" t="s">
        <v>17</v>
      </c>
      <c r="E602" s="188">
        <f>VLOOKUP(A602,[1]MPL!$E$7:$K$2997,5,FALSE)</f>
        <v>36.950000000000003</v>
      </c>
      <c r="G602" s="190">
        <v>0.05</v>
      </c>
      <c r="H602" s="191">
        <f t="shared" si="18"/>
        <v>1.8475000000000001</v>
      </c>
      <c r="I602" s="192">
        <f t="shared" si="19"/>
        <v>35.102500000000006</v>
      </c>
    </row>
    <row r="603" spans="1:9" x14ac:dyDescent="0.3">
      <c r="A603" s="187" t="s">
        <v>125</v>
      </c>
      <c r="B603" s="187" t="s">
        <v>31</v>
      </c>
      <c r="C603" s="198">
        <v>265</v>
      </c>
      <c r="D603" s="187" t="s">
        <v>17</v>
      </c>
      <c r="E603" s="188">
        <f>VLOOKUP(A603,[1]MPL!$E$7:$K$2997,5,FALSE)</f>
        <v>36.950000000000003</v>
      </c>
      <c r="G603" s="190">
        <v>0.05</v>
      </c>
      <c r="H603" s="191">
        <f t="shared" si="18"/>
        <v>1.8475000000000001</v>
      </c>
      <c r="I603" s="192">
        <f t="shared" si="19"/>
        <v>35.102500000000006</v>
      </c>
    </row>
    <row r="604" spans="1:9" x14ac:dyDescent="0.3">
      <c r="A604" s="187" t="s">
        <v>125</v>
      </c>
      <c r="B604" s="187" t="s">
        <v>31</v>
      </c>
      <c r="C604" s="198">
        <v>265</v>
      </c>
      <c r="D604" s="187" t="s">
        <v>17</v>
      </c>
      <c r="E604" s="188">
        <f>VLOOKUP(A604,[1]MPL!$E$7:$K$2997,5,FALSE)</f>
        <v>36.950000000000003</v>
      </c>
      <c r="G604" s="190">
        <v>0.05</v>
      </c>
      <c r="H604" s="191">
        <f t="shared" si="18"/>
        <v>1.8475000000000001</v>
      </c>
      <c r="I604" s="192">
        <f t="shared" si="19"/>
        <v>35.102500000000006</v>
      </c>
    </row>
    <row r="605" spans="1:9" x14ac:dyDescent="0.3">
      <c r="A605" s="187" t="s">
        <v>125</v>
      </c>
      <c r="B605" s="187" t="s">
        <v>31</v>
      </c>
      <c r="C605" s="198">
        <v>265</v>
      </c>
      <c r="D605" s="187" t="s">
        <v>17</v>
      </c>
      <c r="E605" s="188">
        <f>VLOOKUP(A605,[1]MPL!$E$7:$K$2997,5,FALSE)</f>
        <v>36.950000000000003</v>
      </c>
      <c r="G605" s="190">
        <v>0.05</v>
      </c>
      <c r="H605" s="191">
        <f t="shared" si="18"/>
        <v>1.8475000000000001</v>
      </c>
      <c r="I605" s="192">
        <f t="shared" si="19"/>
        <v>35.102500000000006</v>
      </c>
    </row>
    <row r="606" spans="1:9" x14ac:dyDescent="0.3">
      <c r="A606" s="187" t="s">
        <v>125</v>
      </c>
      <c r="B606" s="187" t="s">
        <v>31</v>
      </c>
      <c r="C606" s="198">
        <v>265</v>
      </c>
      <c r="D606" s="187" t="s">
        <v>17</v>
      </c>
      <c r="E606" s="188">
        <f>VLOOKUP(A606,[1]MPL!$E$7:$K$2997,5,FALSE)</f>
        <v>36.950000000000003</v>
      </c>
      <c r="G606" s="190">
        <v>0.05</v>
      </c>
      <c r="H606" s="191">
        <f t="shared" si="18"/>
        <v>1.8475000000000001</v>
      </c>
      <c r="I606" s="192">
        <f t="shared" si="19"/>
        <v>35.102500000000006</v>
      </c>
    </row>
    <row r="607" spans="1:9" x14ac:dyDescent="0.3">
      <c r="A607" s="187" t="s">
        <v>125</v>
      </c>
      <c r="B607" s="187" t="s">
        <v>31</v>
      </c>
      <c r="C607" s="198">
        <v>265</v>
      </c>
      <c r="D607" s="187" t="s">
        <v>17</v>
      </c>
      <c r="E607" s="188">
        <f>VLOOKUP(A607,[1]MPL!$E$7:$K$2997,5,FALSE)</f>
        <v>36.950000000000003</v>
      </c>
      <c r="G607" s="190">
        <v>0.05</v>
      </c>
      <c r="H607" s="191">
        <f t="shared" si="18"/>
        <v>1.8475000000000001</v>
      </c>
      <c r="I607" s="192">
        <f t="shared" si="19"/>
        <v>35.102500000000006</v>
      </c>
    </row>
    <row r="608" spans="1:9" x14ac:dyDescent="0.3">
      <c r="A608" s="187" t="s">
        <v>125</v>
      </c>
      <c r="B608" s="187" t="s">
        <v>31</v>
      </c>
      <c r="C608" s="198">
        <v>265</v>
      </c>
      <c r="D608" s="187" t="s">
        <v>17</v>
      </c>
      <c r="E608" s="188">
        <f>VLOOKUP(A608,[1]MPL!$E$7:$K$2997,5,FALSE)</f>
        <v>36.950000000000003</v>
      </c>
      <c r="G608" s="190">
        <v>0.05</v>
      </c>
      <c r="H608" s="191">
        <f t="shared" si="18"/>
        <v>1.8475000000000001</v>
      </c>
      <c r="I608" s="192">
        <f t="shared" si="19"/>
        <v>35.102500000000006</v>
      </c>
    </row>
    <row r="609" spans="1:9" x14ac:dyDescent="0.3">
      <c r="A609" s="187" t="s">
        <v>126</v>
      </c>
      <c r="B609" s="187" t="s">
        <v>31</v>
      </c>
      <c r="C609" s="231">
        <v>2000</v>
      </c>
      <c r="D609" s="187" t="s">
        <v>17</v>
      </c>
      <c r="E609" s="188">
        <f>VLOOKUP(A609,[1]MPL!$E$7:$K$2997,5,FALSE)</f>
        <v>35.950000000000003</v>
      </c>
      <c r="G609" s="190">
        <v>0.05</v>
      </c>
      <c r="H609" s="191">
        <f t="shared" si="18"/>
        <v>1.7975000000000003</v>
      </c>
      <c r="I609" s="192">
        <f t="shared" si="19"/>
        <v>34.152500000000003</v>
      </c>
    </row>
    <row r="610" spans="1:9" x14ac:dyDescent="0.3">
      <c r="A610" s="187" t="s">
        <v>126</v>
      </c>
      <c r="B610" s="187" t="s">
        <v>31</v>
      </c>
      <c r="C610" s="231">
        <v>2000</v>
      </c>
      <c r="D610" s="187" t="s">
        <v>17</v>
      </c>
      <c r="E610" s="188">
        <f>VLOOKUP(A610,[1]MPL!$E$7:$K$2997,5,FALSE)</f>
        <v>35.950000000000003</v>
      </c>
      <c r="G610" s="190">
        <v>0.05</v>
      </c>
      <c r="H610" s="191">
        <f t="shared" si="18"/>
        <v>1.7975000000000003</v>
      </c>
      <c r="I610" s="192">
        <f t="shared" si="19"/>
        <v>34.152500000000003</v>
      </c>
    </row>
    <row r="611" spans="1:9" x14ac:dyDescent="0.3">
      <c r="A611" s="187" t="s">
        <v>126</v>
      </c>
      <c r="B611" s="187" t="s">
        <v>31</v>
      </c>
      <c r="C611" s="231">
        <v>2000</v>
      </c>
      <c r="D611" s="187" t="s">
        <v>17</v>
      </c>
      <c r="E611" s="188">
        <f>VLOOKUP(A611,[1]MPL!$E$7:$K$2997,5,FALSE)</f>
        <v>35.950000000000003</v>
      </c>
      <c r="G611" s="190">
        <v>0.05</v>
      </c>
      <c r="H611" s="191">
        <f t="shared" si="18"/>
        <v>1.7975000000000003</v>
      </c>
      <c r="I611" s="192">
        <f t="shared" si="19"/>
        <v>34.152500000000003</v>
      </c>
    </row>
    <row r="612" spans="1:9" x14ac:dyDescent="0.3">
      <c r="A612" s="187" t="s">
        <v>126</v>
      </c>
      <c r="B612" s="187" t="s">
        <v>31</v>
      </c>
      <c r="C612" s="231">
        <v>2000</v>
      </c>
      <c r="D612" s="187" t="s">
        <v>17</v>
      </c>
      <c r="E612" s="188">
        <f>VLOOKUP(A612,[1]MPL!$E$7:$K$2997,5,FALSE)</f>
        <v>35.950000000000003</v>
      </c>
      <c r="G612" s="190">
        <v>0.05</v>
      </c>
      <c r="H612" s="191">
        <f t="shared" si="18"/>
        <v>1.7975000000000003</v>
      </c>
      <c r="I612" s="192">
        <f t="shared" si="19"/>
        <v>34.152500000000003</v>
      </c>
    </row>
    <row r="613" spans="1:9" x14ac:dyDescent="0.3">
      <c r="A613" s="187" t="s">
        <v>126</v>
      </c>
      <c r="B613" s="187" t="s">
        <v>31</v>
      </c>
      <c r="C613" s="231">
        <v>2000</v>
      </c>
      <c r="D613" s="187" t="s">
        <v>17</v>
      </c>
      <c r="E613" s="188">
        <f>VLOOKUP(A613,[1]MPL!$E$7:$K$2997,5,FALSE)</f>
        <v>35.950000000000003</v>
      </c>
      <c r="G613" s="190">
        <v>0.05</v>
      </c>
      <c r="H613" s="191">
        <f t="shared" si="18"/>
        <v>1.7975000000000003</v>
      </c>
      <c r="I613" s="192">
        <f t="shared" si="19"/>
        <v>34.152500000000003</v>
      </c>
    </row>
    <row r="614" spans="1:9" x14ac:dyDescent="0.3">
      <c r="A614" s="187" t="s">
        <v>126</v>
      </c>
      <c r="B614" s="187" t="s">
        <v>31</v>
      </c>
      <c r="C614" s="231">
        <v>2000</v>
      </c>
      <c r="D614" s="187" t="s">
        <v>17</v>
      </c>
      <c r="E614" s="188">
        <f>VLOOKUP(A614,[1]MPL!$E$7:$K$2997,5,FALSE)</f>
        <v>35.950000000000003</v>
      </c>
      <c r="G614" s="190">
        <v>0.05</v>
      </c>
      <c r="H614" s="191">
        <f t="shared" si="18"/>
        <v>1.7975000000000003</v>
      </c>
      <c r="I614" s="192">
        <f t="shared" si="19"/>
        <v>34.152500000000003</v>
      </c>
    </row>
    <row r="615" spans="1:9" x14ac:dyDescent="0.3">
      <c r="A615" s="187" t="s">
        <v>126</v>
      </c>
      <c r="B615" s="187" t="s">
        <v>31</v>
      </c>
      <c r="C615" s="231">
        <v>2000</v>
      </c>
      <c r="D615" s="187" t="s">
        <v>17</v>
      </c>
      <c r="E615" s="188">
        <f>VLOOKUP(A615,[1]MPL!$E$7:$K$2997,5,FALSE)</f>
        <v>35.950000000000003</v>
      </c>
      <c r="G615" s="190">
        <v>0.05</v>
      </c>
      <c r="H615" s="191">
        <f t="shared" si="18"/>
        <v>1.7975000000000003</v>
      </c>
      <c r="I615" s="192">
        <f t="shared" si="19"/>
        <v>34.152500000000003</v>
      </c>
    </row>
    <row r="616" spans="1:9" x14ac:dyDescent="0.3">
      <c r="A616" s="187" t="s">
        <v>126</v>
      </c>
      <c r="B616" s="187" t="s">
        <v>31</v>
      </c>
      <c r="C616" s="231">
        <v>2000</v>
      </c>
      <c r="D616" s="187" t="s">
        <v>17</v>
      </c>
      <c r="E616" s="188">
        <f>VLOOKUP(A616,[1]MPL!$E$7:$K$2997,5,FALSE)</f>
        <v>35.950000000000003</v>
      </c>
      <c r="G616" s="190">
        <v>0.05</v>
      </c>
      <c r="H616" s="191">
        <f t="shared" si="18"/>
        <v>1.7975000000000003</v>
      </c>
      <c r="I616" s="192">
        <f t="shared" si="19"/>
        <v>34.152500000000003</v>
      </c>
    </row>
    <row r="617" spans="1:9" x14ac:dyDescent="0.3">
      <c r="A617" s="187" t="s">
        <v>127</v>
      </c>
      <c r="B617" s="187" t="s">
        <v>31</v>
      </c>
      <c r="C617" s="231">
        <v>180</v>
      </c>
      <c r="D617" s="187" t="s">
        <v>17</v>
      </c>
      <c r="E617" s="188">
        <f>VLOOKUP(A617,[1]MPL!$E$7:$K$2997,5,FALSE)</f>
        <v>30</v>
      </c>
      <c r="G617" s="190">
        <v>0.05</v>
      </c>
      <c r="H617" s="191">
        <f t="shared" si="18"/>
        <v>1.5</v>
      </c>
      <c r="I617" s="192">
        <f t="shared" si="19"/>
        <v>28.5</v>
      </c>
    </row>
    <row r="618" spans="1:9" x14ac:dyDescent="0.3">
      <c r="A618" s="187" t="s">
        <v>127</v>
      </c>
      <c r="B618" s="187" t="s">
        <v>31</v>
      </c>
      <c r="C618" s="231">
        <v>180</v>
      </c>
      <c r="D618" s="187" t="s">
        <v>17</v>
      </c>
      <c r="E618" s="188">
        <f>VLOOKUP(A618,[1]MPL!$E$7:$K$2997,5,FALSE)</f>
        <v>30</v>
      </c>
      <c r="G618" s="190">
        <v>0.05</v>
      </c>
      <c r="H618" s="191">
        <f t="shared" si="18"/>
        <v>1.5</v>
      </c>
      <c r="I618" s="192">
        <f t="shared" si="19"/>
        <v>28.5</v>
      </c>
    </row>
    <row r="619" spans="1:9" x14ac:dyDescent="0.3">
      <c r="A619" s="187" t="s">
        <v>127</v>
      </c>
      <c r="B619" s="187" t="s">
        <v>31</v>
      </c>
      <c r="C619" s="231">
        <v>180</v>
      </c>
      <c r="D619" s="187" t="s">
        <v>17</v>
      </c>
      <c r="E619" s="188">
        <f>VLOOKUP(A619,[1]MPL!$E$7:$K$2997,5,FALSE)</f>
        <v>30</v>
      </c>
      <c r="G619" s="190">
        <v>0.05</v>
      </c>
      <c r="H619" s="191">
        <f t="shared" si="18"/>
        <v>1.5</v>
      </c>
      <c r="I619" s="192">
        <f t="shared" si="19"/>
        <v>28.5</v>
      </c>
    </row>
    <row r="620" spans="1:9" x14ac:dyDescent="0.3">
      <c r="A620" s="187" t="s">
        <v>127</v>
      </c>
      <c r="B620" s="187" t="s">
        <v>31</v>
      </c>
      <c r="C620" s="231">
        <v>180</v>
      </c>
      <c r="D620" s="187" t="s">
        <v>17</v>
      </c>
      <c r="E620" s="188">
        <f>VLOOKUP(A620,[1]MPL!$E$7:$K$2997,5,FALSE)</f>
        <v>30</v>
      </c>
      <c r="G620" s="190">
        <v>0.05</v>
      </c>
      <c r="H620" s="191">
        <f t="shared" si="18"/>
        <v>1.5</v>
      </c>
      <c r="I620" s="192">
        <f t="shared" si="19"/>
        <v>28.5</v>
      </c>
    </row>
    <row r="621" spans="1:9" x14ac:dyDescent="0.3">
      <c r="A621" s="187" t="s">
        <v>128</v>
      </c>
      <c r="B621" s="187" t="s">
        <v>31</v>
      </c>
      <c r="C621" s="231">
        <v>180</v>
      </c>
      <c r="D621" s="187" t="s">
        <v>17</v>
      </c>
      <c r="E621" s="188">
        <f>VLOOKUP(A621,[1]MPL!$E$7:$K$2997,5,FALSE)</f>
        <v>36</v>
      </c>
      <c r="G621" s="190">
        <v>0.05</v>
      </c>
      <c r="H621" s="191">
        <f t="shared" si="18"/>
        <v>1.8</v>
      </c>
      <c r="I621" s="192">
        <f t="shared" si="19"/>
        <v>34.200000000000003</v>
      </c>
    </row>
    <row r="622" spans="1:9" x14ac:dyDescent="0.3">
      <c r="A622" s="187" t="s">
        <v>128</v>
      </c>
      <c r="B622" s="187" t="s">
        <v>31</v>
      </c>
      <c r="C622" s="231">
        <v>180</v>
      </c>
      <c r="D622" s="187" t="s">
        <v>17</v>
      </c>
      <c r="E622" s="188">
        <f>VLOOKUP(A622,[1]MPL!$E$7:$K$2997,5,FALSE)</f>
        <v>36</v>
      </c>
      <c r="G622" s="190">
        <v>0.05</v>
      </c>
      <c r="H622" s="191">
        <f t="shared" si="18"/>
        <v>1.8</v>
      </c>
      <c r="I622" s="192">
        <f t="shared" si="19"/>
        <v>34.200000000000003</v>
      </c>
    </row>
    <row r="623" spans="1:9" x14ac:dyDescent="0.3">
      <c r="A623" s="187" t="s">
        <v>128</v>
      </c>
      <c r="B623" s="187" t="s">
        <v>31</v>
      </c>
      <c r="C623" s="231">
        <v>180</v>
      </c>
      <c r="D623" s="187" t="s">
        <v>17</v>
      </c>
      <c r="E623" s="188">
        <f>VLOOKUP(A623,[1]MPL!$E$7:$K$2997,5,FALSE)</f>
        <v>36</v>
      </c>
      <c r="G623" s="190">
        <v>0.05</v>
      </c>
      <c r="H623" s="191">
        <f t="shared" si="18"/>
        <v>1.8</v>
      </c>
      <c r="I623" s="192">
        <f t="shared" si="19"/>
        <v>34.200000000000003</v>
      </c>
    </row>
    <row r="624" spans="1:9" x14ac:dyDescent="0.3">
      <c r="A624" s="187" t="s">
        <v>128</v>
      </c>
      <c r="B624" s="187" t="s">
        <v>31</v>
      </c>
      <c r="C624" s="231">
        <v>180</v>
      </c>
      <c r="D624" s="187" t="s">
        <v>17</v>
      </c>
      <c r="E624" s="188">
        <f>VLOOKUP(A624,[1]MPL!$E$7:$K$2997,5,FALSE)</f>
        <v>36</v>
      </c>
      <c r="G624" s="190">
        <v>0.05</v>
      </c>
      <c r="H624" s="191">
        <f t="shared" si="18"/>
        <v>1.8</v>
      </c>
      <c r="I624" s="192">
        <f t="shared" si="19"/>
        <v>34.200000000000003</v>
      </c>
    </row>
    <row r="625" spans="1:9" x14ac:dyDescent="0.3">
      <c r="A625" s="187" t="s">
        <v>128</v>
      </c>
      <c r="B625" s="187" t="s">
        <v>31</v>
      </c>
      <c r="C625" s="231">
        <v>180</v>
      </c>
      <c r="D625" s="187" t="s">
        <v>17</v>
      </c>
      <c r="E625" s="188">
        <f>VLOOKUP(A625,[1]MPL!$E$7:$K$2997,5,FALSE)</f>
        <v>36</v>
      </c>
      <c r="G625" s="190">
        <v>0.05</v>
      </c>
      <c r="H625" s="191">
        <f t="shared" si="18"/>
        <v>1.8</v>
      </c>
      <c r="I625" s="192">
        <f t="shared" si="19"/>
        <v>34.200000000000003</v>
      </c>
    </row>
    <row r="626" spans="1:9" x14ac:dyDescent="0.3">
      <c r="A626" s="187" t="s">
        <v>128</v>
      </c>
      <c r="B626" s="187" t="s">
        <v>31</v>
      </c>
      <c r="C626" s="231">
        <v>180</v>
      </c>
      <c r="D626" s="187" t="s">
        <v>17</v>
      </c>
      <c r="E626" s="188">
        <f>VLOOKUP(A626,[1]MPL!$E$7:$K$2997,5,FALSE)</f>
        <v>36</v>
      </c>
      <c r="G626" s="190">
        <v>0.05</v>
      </c>
      <c r="H626" s="191">
        <f t="shared" si="18"/>
        <v>1.8</v>
      </c>
      <c r="I626" s="192">
        <f t="shared" si="19"/>
        <v>34.200000000000003</v>
      </c>
    </row>
    <row r="627" spans="1:9" x14ac:dyDescent="0.3">
      <c r="A627" s="187" t="s">
        <v>128</v>
      </c>
      <c r="B627" s="187" t="s">
        <v>31</v>
      </c>
      <c r="C627" s="231">
        <v>180</v>
      </c>
      <c r="D627" s="187" t="s">
        <v>17</v>
      </c>
      <c r="E627" s="188">
        <f>VLOOKUP(A627,[1]MPL!$E$7:$K$2997,5,FALSE)</f>
        <v>36</v>
      </c>
      <c r="G627" s="190">
        <v>0.05</v>
      </c>
      <c r="H627" s="191">
        <f t="shared" si="18"/>
        <v>1.8</v>
      </c>
      <c r="I627" s="192">
        <f t="shared" si="19"/>
        <v>34.200000000000003</v>
      </c>
    </row>
    <row r="628" spans="1:9" x14ac:dyDescent="0.3">
      <c r="A628" s="204" t="s">
        <v>128</v>
      </c>
      <c r="B628" s="204" t="s">
        <v>31</v>
      </c>
      <c r="C628" s="231">
        <v>180</v>
      </c>
      <c r="D628" s="204" t="s">
        <v>17</v>
      </c>
      <c r="E628" s="188">
        <f>VLOOKUP(A628,[1]MPL!$E$7:$K$2997,5,FALSE)</f>
        <v>36</v>
      </c>
      <c r="G628" s="190">
        <v>0.05</v>
      </c>
      <c r="H628" s="191">
        <f t="shared" si="18"/>
        <v>1.8</v>
      </c>
      <c r="I628" s="192">
        <f t="shared" si="19"/>
        <v>34.200000000000003</v>
      </c>
    </row>
    <row r="629" spans="1:9" x14ac:dyDescent="0.3">
      <c r="A629" s="204" t="s">
        <v>128</v>
      </c>
      <c r="B629" s="204" t="s">
        <v>31</v>
      </c>
      <c r="C629" s="231">
        <v>180</v>
      </c>
      <c r="D629" s="204" t="s">
        <v>17</v>
      </c>
      <c r="E629" s="188">
        <f>VLOOKUP(A629,[1]MPL!$E$7:$K$2997,5,FALSE)</f>
        <v>36</v>
      </c>
      <c r="G629" s="190">
        <v>0.05</v>
      </c>
      <c r="H629" s="191">
        <f t="shared" si="18"/>
        <v>1.8</v>
      </c>
      <c r="I629" s="192">
        <f t="shared" si="19"/>
        <v>34.200000000000003</v>
      </c>
    </row>
    <row r="630" spans="1:9" x14ac:dyDescent="0.3">
      <c r="A630" s="204" t="s">
        <v>128</v>
      </c>
      <c r="B630" s="204" t="s">
        <v>31</v>
      </c>
      <c r="C630" s="231">
        <v>180</v>
      </c>
      <c r="D630" s="204" t="s">
        <v>17</v>
      </c>
      <c r="E630" s="188">
        <f>VLOOKUP(A630,[1]MPL!$E$7:$K$2997,5,FALSE)</f>
        <v>36</v>
      </c>
      <c r="G630" s="190">
        <v>0.05</v>
      </c>
      <c r="H630" s="191">
        <f t="shared" si="18"/>
        <v>1.8</v>
      </c>
      <c r="I630" s="192">
        <f t="shared" si="19"/>
        <v>34.200000000000003</v>
      </c>
    </row>
    <row r="631" spans="1:9" x14ac:dyDescent="0.3">
      <c r="A631" s="187" t="s">
        <v>129</v>
      </c>
      <c r="B631" s="187" t="s">
        <v>31</v>
      </c>
      <c r="C631" s="231">
        <v>180</v>
      </c>
      <c r="D631" s="187" t="s">
        <v>18</v>
      </c>
      <c r="E631" s="188">
        <f>VLOOKUP(A631,[1]MPL!$E$7:$K$2997,5,FALSE)</f>
        <v>128.80000000000001</v>
      </c>
      <c r="G631" s="190">
        <v>0.05</v>
      </c>
      <c r="H631" s="191">
        <f t="shared" si="18"/>
        <v>6.4400000000000013</v>
      </c>
      <c r="I631" s="192">
        <f t="shared" si="19"/>
        <v>122.36000000000001</v>
      </c>
    </row>
    <row r="632" spans="1:9" x14ac:dyDescent="0.3">
      <c r="A632" s="187" t="s">
        <v>129</v>
      </c>
      <c r="B632" s="187" t="s">
        <v>31</v>
      </c>
      <c r="C632" s="231">
        <v>180</v>
      </c>
      <c r="D632" s="187" t="s">
        <v>18</v>
      </c>
      <c r="E632" s="188">
        <f>VLOOKUP(A632,[1]MPL!$E$7:$K$2997,5,FALSE)</f>
        <v>128.80000000000001</v>
      </c>
      <c r="G632" s="190">
        <v>0.05</v>
      </c>
      <c r="H632" s="191">
        <f t="shared" si="18"/>
        <v>6.4400000000000013</v>
      </c>
      <c r="I632" s="192">
        <f t="shared" si="19"/>
        <v>122.36000000000001</v>
      </c>
    </row>
    <row r="633" spans="1:9" x14ac:dyDescent="0.3">
      <c r="A633" s="187" t="s">
        <v>129</v>
      </c>
      <c r="B633" s="187" t="s">
        <v>31</v>
      </c>
      <c r="C633" s="231">
        <v>180</v>
      </c>
      <c r="D633" s="187" t="s">
        <v>18</v>
      </c>
      <c r="E633" s="188">
        <f>VLOOKUP(A633,[1]MPL!$E$7:$K$2997,5,FALSE)</f>
        <v>128.80000000000001</v>
      </c>
      <c r="G633" s="190">
        <v>0.05</v>
      </c>
      <c r="H633" s="191">
        <f t="shared" si="18"/>
        <v>6.4400000000000013</v>
      </c>
      <c r="I633" s="192">
        <f t="shared" si="19"/>
        <v>122.36000000000001</v>
      </c>
    </row>
    <row r="634" spans="1:9" x14ac:dyDescent="0.3">
      <c r="A634" s="187" t="s">
        <v>129</v>
      </c>
      <c r="B634" s="187" t="s">
        <v>31</v>
      </c>
      <c r="C634" s="231">
        <v>180</v>
      </c>
      <c r="D634" s="187" t="s">
        <v>18</v>
      </c>
      <c r="E634" s="188">
        <f>VLOOKUP(A634,[1]MPL!$E$7:$K$2997,5,FALSE)</f>
        <v>128.80000000000001</v>
      </c>
      <c r="G634" s="190">
        <v>0.05</v>
      </c>
      <c r="H634" s="191">
        <f t="shared" si="18"/>
        <v>6.4400000000000013</v>
      </c>
      <c r="I634" s="192">
        <f t="shared" si="19"/>
        <v>122.36000000000001</v>
      </c>
    </row>
    <row r="635" spans="1:9" x14ac:dyDescent="0.3">
      <c r="A635" s="187" t="s">
        <v>129</v>
      </c>
      <c r="B635" s="187" t="s">
        <v>31</v>
      </c>
      <c r="C635" s="231">
        <v>180</v>
      </c>
      <c r="D635" s="187" t="s">
        <v>18</v>
      </c>
      <c r="E635" s="188">
        <f>VLOOKUP(A635,[1]MPL!$E$7:$K$2997,5,FALSE)</f>
        <v>128.80000000000001</v>
      </c>
      <c r="G635" s="190">
        <v>0.05</v>
      </c>
      <c r="H635" s="191">
        <f t="shared" si="18"/>
        <v>6.4400000000000013</v>
      </c>
      <c r="I635" s="192">
        <f t="shared" si="19"/>
        <v>122.36000000000001</v>
      </c>
    </row>
    <row r="636" spans="1:9" x14ac:dyDescent="0.3">
      <c r="A636" s="187" t="s">
        <v>129</v>
      </c>
      <c r="B636" s="187" t="s">
        <v>31</v>
      </c>
      <c r="C636" s="231">
        <v>180</v>
      </c>
      <c r="D636" s="187" t="s">
        <v>18</v>
      </c>
      <c r="E636" s="188">
        <f>VLOOKUP(A636,[1]MPL!$E$7:$K$2997,5,FALSE)</f>
        <v>128.80000000000001</v>
      </c>
      <c r="G636" s="190">
        <v>0.05</v>
      </c>
      <c r="H636" s="191">
        <f t="shared" si="18"/>
        <v>6.4400000000000013</v>
      </c>
      <c r="I636" s="192">
        <f t="shared" si="19"/>
        <v>122.36000000000001</v>
      </c>
    </row>
    <row r="637" spans="1:9" x14ac:dyDescent="0.3">
      <c r="A637" s="187" t="s">
        <v>129</v>
      </c>
      <c r="B637" s="187" t="s">
        <v>31</v>
      </c>
      <c r="C637" s="231">
        <v>180</v>
      </c>
      <c r="D637" s="187" t="s">
        <v>18</v>
      </c>
      <c r="E637" s="188">
        <f>VLOOKUP(A637,[1]MPL!$E$7:$K$2997,5,FALSE)</f>
        <v>128.80000000000001</v>
      </c>
      <c r="G637" s="190">
        <v>0.05</v>
      </c>
      <c r="H637" s="191">
        <f t="shared" ref="H637:H700" si="20">G637*E637</f>
        <v>6.4400000000000013</v>
      </c>
      <c r="I637" s="192">
        <f t="shared" ref="I637:I700" si="21">E637-H637</f>
        <v>122.36000000000001</v>
      </c>
    </row>
    <row r="638" spans="1:9" x14ac:dyDescent="0.3">
      <c r="A638" s="187" t="s">
        <v>129</v>
      </c>
      <c r="B638" s="187" t="s">
        <v>31</v>
      </c>
      <c r="C638" s="231">
        <v>180</v>
      </c>
      <c r="D638" s="187" t="s">
        <v>18</v>
      </c>
      <c r="E638" s="188">
        <f>VLOOKUP(A638,[1]MPL!$E$7:$K$2997,5,FALSE)</f>
        <v>128.80000000000001</v>
      </c>
      <c r="G638" s="190">
        <v>0.05</v>
      </c>
      <c r="H638" s="191">
        <f t="shared" si="20"/>
        <v>6.4400000000000013</v>
      </c>
      <c r="I638" s="192">
        <f t="shared" si="21"/>
        <v>122.36000000000001</v>
      </c>
    </row>
    <row r="639" spans="1:9" x14ac:dyDescent="0.3">
      <c r="A639" s="187" t="s">
        <v>130</v>
      </c>
      <c r="B639" s="187" t="s">
        <v>31</v>
      </c>
      <c r="C639" s="231">
        <v>250</v>
      </c>
      <c r="D639" s="187" t="s">
        <v>18</v>
      </c>
      <c r="E639" s="188">
        <f>VLOOKUP(A639,[1]MPL!$E$7:$K$2997,5,FALSE)</f>
        <v>126.88</v>
      </c>
      <c r="G639" s="190">
        <v>0.05</v>
      </c>
      <c r="H639" s="191">
        <f t="shared" si="20"/>
        <v>6.3440000000000003</v>
      </c>
      <c r="I639" s="192">
        <f t="shared" si="21"/>
        <v>120.536</v>
      </c>
    </row>
    <row r="640" spans="1:9" x14ac:dyDescent="0.3">
      <c r="A640" s="187" t="s">
        <v>130</v>
      </c>
      <c r="B640" s="187" t="s">
        <v>31</v>
      </c>
      <c r="C640" s="231">
        <v>250</v>
      </c>
      <c r="D640" s="187" t="s">
        <v>18</v>
      </c>
      <c r="E640" s="188">
        <f>VLOOKUP(A640,[1]MPL!$E$7:$K$2997,5,FALSE)</f>
        <v>126.88</v>
      </c>
      <c r="G640" s="190">
        <v>0.05</v>
      </c>
      <c r="H640" s="191">
        <f t="shared" si="20"/>
        <v>6.3440000000000003</v>
      </c>
      <c r="I640" s="192">
        <f t="shared" si="21"/>
        <v>120.536</v>
      </c>
    </row>
    <row r="641" spans="1:9" x14ac:dyDescent="0.3">
      <c r="A641" s="187" t="s">
        <v>130</v>
      </c>
      <c r="B641" s="187" t="s">
        <v>31</v>
      </c>
      <c r="C641" s="231">
        <v>250</v>
      </c>
      <c r="D641" s="187" t="s">
        <v>18</v>
      </c>
      <c r="E641" s="188">
        <f>VLOOKUP(A641,[1]MPL!$E$7:$K$2997,5,FALSE)</f>
        <v>126.88</v>
      </c>
      <c r="G641" s="190">
        <v>0.05</v>
      </c>
      <c r="H641" s="191">
        <f t="shared" si="20"/>
        <v>6.3440000000000003</v>
      </c>
      <c r="I641" s="192">
        <f t="shared" si="21"/>
        <v>120.536</v>
      </c>
    </row>
    <row r="642" spans="1:9" x14ac:dyDescent="0.3">
      <c r="A642" s="187" t="s">
        <v>130</v>
      </c>
      <c r="B642" s="187" t="s">
        <v>31</v>
      </c>
      <c r="C642" s="231">
        <v>250</v>
      </c>
      <c r="D642" s="187" t="s">
        <v>18</v>
      </c>
      <c r="E642" s="188">
        <f>VLOOKUP(A642,[1]MPL!$E$7:$K$2997,5,FALSE)</f>
        <v>126.88</v>
      </c>
      <c r="G642" s="190">
        <v>0.05</v>
      </c>
      <c r="H642" s="191">
        <f t="shared" si="20"/>
        <v>6.3440000000000003</v>
      </c>
      <c r="I642" s="192">
        <f t="shared" si="21"/>
        <v>120.536</v>
      </c>
    </row>
    <row r="643" spans="1:9" x14ac:dyDescent="0.3">
      <c r="A643" s="187" t="s">
        <v>130</v>
      </c>
      <c r="B643" s="187" t="s">
        <v>31</v>
      </c>
      <c r="C643" s="231">
        <v>250</v>
      </c>
      <c r="D643" s="187" t="s">
        <v>18</v>
      </c>
      <c r="E643" s="188">
        <f>VLOOKUP(A643,[1]MPL!$E$7:$K$2997,5,FALSE)</f>
        <v>126.88</v>
      </c>
      <c r="G643" s="190">
        <v>0.05</v>
      </c>
      <c r="H643" s="191">
        <f t="shared" si="20"/>
        <v>6.3440000000000003</v>
      </c>
      <c r="I643" s="192">
        <f t="shared" si="21"/>
        <v>120.536</v>
      </c>
    </row>
    <row r="644" spans="1:9" x14ac:dyDescent="0.3">
      <c r="A644" s="187" t="s">
        <v>130</v>
      </c>
      <c r="B644" s="187" t="s">
        <v>31</v>
      </c>
      <c r="C644" s="231">
        <v>250</v>
      </c>
      <c r="D644" s="187" t="s">
        <v>18</v>
      </c>
      <c r="E644" s="188">
        <f>VLOOKUP(A644,[1]MPL!$E$7:$K$2997,5,FALSE)</f>
        <v>126.88</v>
      </c>
      <c r="G644" s="190">
        <v>0.05</v>
      </c>
      <c r="H644" s="191">
        <f t="shared" si="20"/>
        <v>6.3440000000000003</v>
      </c>
      <c r="I644" s="192">
        <f t="shared" si="21"/>
        <v>120.536</v>
      </c>
    </row>
    <row r="645" spans="1:9" x14ac:dyDescent="0.3">
      <c r="A645" s="187" t="s">
        <v>130</v>
      </c>
      <c r="B645" s="187" t="s">
        <v>31</v>
      </c>
      <c r="C645" s="231">
        <v>250</v>
      </c>
      <c r="D645" s="187" t="s">
        <v>18</v>
      </c>
      <c r="E645" s="188">
        <f>VLOOKUP(A645,[1]MPL!$E$7:$K$2997,5,FALSE)</f>
        <v>126.88</v>
      </c>
      <c r="G645" s="190">
        <v>0.05</v>
      </c>
      <c r="H645" s="191">
        <f t="shared" si="20"/>
        <v>6.3440000000000003</v>
      </c>
      <c r="I645" s="192">
        <f t="shared" si="21"/>
        <v>120.536</v>
      </c>
    </row>
    <row r="646" spans="1:9" x14ac:dyDescent="0.3">
      <c r="A646" s="187" t="s">
        <v>130</v>
      </c>
      <c r="B646" s="187" t="s">
        <v>31</v>
      </c>
      <c r="C646" s="231">
        <v>250</v>
      </c>
      <c r="D646" s="187" t="s">
        <v>18</v>
      </c>
      <c r="E646" s="188">
        <f>VLOOKUP(A646,[1]MPL!$E$7:$K$2997,5,FALSE)</f>
        <v>126.88</v>
      </c>
      <c r="G646" s="190">
        <v>0.05</v>
      </c>
      <c r="H646" s="191">
        <f t="shared" si="20"/>
        <v>6.3440000000000003</v>
      </c>
      <c r="I646" s="192">
        <f t="shared" si="21"/>
        <v>120.536</v>
      </c>
    </row>
    <row r="647" spans="1:9" x14ac:dyDescent="0.3">
      <c r="A647" s="187" t="s">
        <v>131</v>
      </c>
      <c r="B647" s="187" t="s">
        <v>31</v>
      </c>
      <c r="C647" s="231">
        <v>2000</v>
      </c>
      <c r="D647" s="187" t="s">
        <v>18</v>
      </c>
      <c r="E647" s="188">
        <f>VLOOKUP(A647,[1]MPL!$E$7:$K$2997,5,FALSE)</f>
        <v>120.93</v>
      </c>
      <c r="G647" s="190">
        <v>0.05</v>
      </c>
      <c r="H647" s="191">
        <f t="shared" si="20"/>
        <v>6.0465000000000009</v>
      </c>
      <c r="I647" s="192">
        <f t="shared" si="21"/>
        <v>114.88350000000001</v>
      </c>
    </row>
    <row r="648" spans="1:9" x14ac:dyDescent="0.3">
      <c r="A648" s="187" t="s">
        <v>131</v>
      </c>
      <c r="B648" s="187" t="s">
        <v>31</v>
      </c>
      <c r="C648" s="231">
        <v>2000</v>
      </c>
      <c r="D648" s="187" t="s">
        <v>18</v>
      </c>
      <c r="E648" s="188">
        <f>VLOOKUP(A648,[1]MPL!$E$7:$K$2997,5,FALSE)</f>
        <v>120.93</v>
      </c>
      <c r="G648" s="190">
        <v>0.05</v>
      </c>
      <c r="H648" s="191">
        <f t="shared" si="20"/>
        <v>6.0465000000000009</v>
      </c>
      <c r="I648" s="192">
        <f t="shared" si="21"/>
        <v>114.88350000000001</v>
      </c>
    </row>
    <row r="649" spans="1:9" x14ac:dyDescent="0.3">
      <c r="A649" s="187" t="s">
        <v>131</v>
      </c>
      <c r="B649" s="187" t="s">
        <v>31</v>
      </c>
      <c r="C649" s="231">
        <v>2000</v>
      </c>
      <c r="D649" s="187" t="s">
        <v>18</v>
      </c>
      <c r="E649" s="188">
        <f>VLOOKUP(A649,[1]MPL!$E$7:$K$2997,5,FALSE)</f>
        <v>120.93</v>
      </c>
      <c r="G649" s="190">
        <v>0.05</v>
      </c>
      <c r="H649" s="191">
        <f t="shared" si="20"/>
        <v>6.0465000000000009</v>
      </c>
      <c r="I649" s="192">
        <f t="shared" si="21"/>
        <v>114.88350000000001</v>
      </c>
    </row>
    <row r="650" spans="1:9" x14ac:dyDescent="0.3">
      <c r="A650" s="187" t="s">
        <v>131</v>
      </c>
      <c r="B650" s="187" t="s">
        <v>31</v>
      </c>
      <c r="C650" s="231">
        <v>2000</v>
      </c>
      <c r="D650" s="187" t="s">
        <v>18</v>
      </c>
      <c r="E650" s="188">
        <f>VLOOKUP(A650,[1]MPL!$E$7:$K$2997,5,FALSE)</f>
        <v>120.93</v>
      </c>
      <c r="G650" s="190">
        <v>0.05</v>
      </c>
      <c r="H650" s="191">
        <f t="shared" si="20"/>
        <v>6.0465000000000009</v>
      </c>
      <c r="I650" s="192">
        <f t="shared" si="21"/>
        <v>114.88350000000001</v>
      </c>
    </row>
    <row r="651" spans="1:9" x14ac:dyDescent="0.3">
      <c r="A651" s="187" t="s">
        <v>131</v>
      </c>
      <c r="B651" s="187" t="s">
        <v>31</v>
      </c>
      <c r="C651" s="231">
        <v>2000</v>
      </c>
      <c r="D651" s="187" t="s">
        <v>18</v>
      </c>
      <c r="E651" s="188">
        <f>VLOOKUP(A651,[1]MPL!$E$7:$K$2997,5,FALSE)</f>
        <v>120.93</v>
      </c>
      <c r="G651" s="190">
        <v>0.05</v>
      </c>
      <c r="H651" s="191">
        <f t="shared" si="20"/>
        <v>6.0465000000000009</v>
      </c>
      <c r="I651" s="192">
        <f t="shared" si="21"/>
        <v>114.88350000000001</v>
      </c>
    </row>
    <row r="652" spans="1:9" x14ac:dyDescent="0.3">
      <c r="A652" s="187" t="s">
        <v>131</v>
      </c>
      <c r="B652" s="187" t="s">
        <v>31</v>
      </c>
      <c r="C652" s="231">
        <v>2000</v>
      </c>
      <c r="D652" s="187" t="s">
        <v>18</v>
      </c>
      <c r="E652" s="188">
        <f>VLOOKUP(A652,[1]MPL!$E$7:$K$2997,5,FALSE)</f>
        <v>120.93</v>
      </c>
      <c r="G652" s="190">
        <v>0.05</v>
      </c>
      <c r="H652" s="191">
        <f t="shared" si="20"/>
        <v>6.0465000000000009</v>
      </c>
      <c r="I652" s="192">
        <f t="shared" si="21"/>
        <v>114.88350000000001</v>
      </c>
    </row>
    <row r="653" spans="1:9" x14ac:dyDescent="0.3">
      <c r="A653" s="187" t="s">
        <v>131</v>
      </c>
      <c r="B653" s="187" t="s">
        <v>31</v>
      </c>
      <c r="C653" s="231">
        <v>2000</v>
      </c>
      <c r="D653" s="187" t="s">
        <v>18</v>
      </c>
      <c r="E653" s="188">
        <f>VLOOKUP(A653,[1]MPL!$E$7:$K$2997,5,FALSE)</f>
        <v>120.93</v>
      </c>
      <c r="G653" s="190">
        <v>0.05</v>
      </c>
      <c r="H653" s="191">
        <f t="shared" si="20"/>
        <v>6.0465000000000009</v>
      </c>
      <c r="I653" s="192">
        <f t="shared" si="21"/>
        <v>114.88350000000001</v>
      </c>
    </row>
    <row r="654" spans="1:9" x14ac:dyDescent="0.3">
      <c r="A654" s="187" t="s">
        <v>131</v>
      </c>
      <c r="B654" s="187" t="s">
        <v>31</v>
      </c>
      <c r="C654" s="231">
        <v>2000</v>
      </c>
      <c r="D654" s="187" t="s">
        <v>18</v>
      </c>
      <c r="E654" s="188">
        <f>VLOOKUP(A654,[1]MPL!$E$7:$K$2997,5,FALSE)</f>
        <v>120.93</v>
      </c>
      <c r="G654" s="190">
        <v>0.05</v>
      </c>
      <c r="H654" s="191">
        <f t="shared" si="20"/>
        <v>6.0465000000000009</v>
      </c>
      <c r="I654" s="192">
        <f t="shared" si="21"/>
        <v>114.88350000000001</v>
      </c>
    </row>
    <row r="655" spans="1:9" x14ac:dyDescent="0.3">
      <c r="A655" s="187" t="s">
        <v>132</v>
      </c>
      <c r="B655" s="187" t="s">
        <v>31</v>
      </c>
      <c r="C655" s="231">
        <v>180</v>
      </c>
      <c r="D655" s="187" t="s">
        <v>18</v>
      </c>
      <c r="E655" s="188">
        <f>VLOOKUP(A655,[1]MPL!$E$7:$K$2997,5,FALSE)</f>
        <v>128.80000000000001</v>
      </c>
      <c r="G655" s="190">
        <v>0.05</v>
      </c>
      <c r="H655" s="191">
        <f t="shared" si="20"/>
        <v>6.4400000000000013</v>
      </c>
      <c r="I655" s="192">
        <f t="shared" si="21"/>
        <v>122.36000000000001</v>
      </c>
    </row>
    <row r="656" spans="1:9" x14ac:dyDescent="0.3">
      <c r="A656" s="187" t="s">
        <v>132</v>
      </c>
      <c r="B656" s="187" t="s">
        <v>31</v>
      </c>
      <c r="C656" s="231">
        <v>180</v>
      </c>
      <c r="D656" s="187" t="s">
        <v>18</v>
      </c>
      <c r="E656" s="188">
        <f>VLOOKUP(A656,[1]MPL!$E$7:$K$2997,5,FALSE)</f>
        <v>128.80000000000001</v>
      </c>
      <c r="G656" s="190">
        <v>0.05</v>
      </c>
      <c r="H656" s="191">
        <f t="shared" si="20"/>
        <v>6.4400000000000013</v>
      </c>
      <c r="I656" s="192">
        <f t="shared" si="21"/>
        <v>122.36000000000001</v>
      </c>
    </row>
    <row r="657" spans="1:9" x14ac:dyDescent="0.3">
      <c r="A657" s="187" t="s">
        <v>132</v>
      </c>
      <c r="B657" s="187" t="s">
        <v>31</v>
      </c>
      <c r="C657" s="231">
        <v>180</v>
      </c>
      <c r="D657" s="187" t="s">
        <v>18</v>
      </c>
      <c r="E657" s="188">
        <f>VLOOKUP(A657,[1]MPL!$E$7:$K$2997,5,FALSE)</f>
        <v>128.80000000000001</v>
      </c>
      <c r="G657" s="190">
        <v>0.05</v>
      </c>
      <c r="H657" s="191">
        <f t="shared" si="20"/>
        <v>6.4400000000000013</v>
      </c>
      <c r="I657" s="192">
        <f t="shared" si="21"/>
        <v>122.36000000000001</v>
      </c>
    </row>
    <row r="658" spans="1:9" x14ac:dyDescent="0.3">
      <c r="A658" s="187" t="s">
        <v>132</v>
      </c>
      <c r="B658" s="187" t="s">
        <v>31</v>
      </c>
      <c r="C658" s="231">
        <v>180</v>
      </c>
      <c r="D658" s="187" t="s">
        <v>18</v>
      </c>
      <c r="E658" s="188">
        <f>VLOOKUP(A658,[1]MPL!$E$7:$K$2997,5,FALSE)</f>
        <v>128.80000000000001</v>
      </c>
      <c r="G658" s="190">
        <v>0.05</v>
      </c>
      <c r="H658" s="191">
        <f t="shared" si="20"/>
        <v>6.4400000000000013</v>
      </c>
      <c r="I658" s="192">
        <f t="shared" si="21"/>
        <v>122.36000000000001</v>
      </c>
    </row>
    <row r="659" spans="1:9" x14ac:dyDescent="0.3">
      <c r="A659" s="187" t="s">
        <v>132</v>
      </c>
      <c r="B659" s="187" t="s">
        <v>31</v>
      </c>
      <c r="C659" s="231">
        <v>180</v>
      </c>
      <c r="D659" s="187" t="s">
        <v>18</v>
      </c>
      <c r="E659" s="188">
        <f>VLOOKUP(A659,[1]MPL!$E$7:$K$2997,5,FALSE)</f>
        <v>128.80000000000001</v>
      </c>
      <c r="G659" s="190">
        <v>0.05</v>
      </c>
      <c r="H659" s="191">
        <f t="shared" si="20"/>
        <v>6.4400000000000013</v>
      </c>
      <c r="I659" s="192">
        <f t="shared" si="21"/>
        <v>122.36000000000001</v>
      </c>
    </row>
    <row r="660" spans="1:9" x14ac:dyDescent="0.3">
      <c r="A660" s="187" t="s">
        <v>132</v>
      </c>
      <c r="B660" s="187" t="s">
        <v>31</v>
      </c>
      <c r="C660" s="231">
        <v>180</v>
      </c>
      <c r="D660" s="187" t="s">
        <v>18</v>
      </c>
      <c r="E660" s="188">
        <f>VLOOKUP(A660,[1]MPL!$E$7:$K$2997,5,FALSE)</f>
        <v>128.80000000000001</v>
      </c>
      <c r="G660" s="190">
        <v>0.05</v>
      </c>
      <c r="H660" s="191">
        <f t="shared" si="20"/>
        <v>6.4400000000000013</v>
      </c>
      <c r="I660" s="192">
        <f t="shared" si="21"/>
        <v>122.36000000000001</v>
      </c>
    </row>
    <row r="661" spans="1:9" x14ac:dyDescent="0.3">
      <c r="A661" s="187" t="s">
        <v>132</v>
      </c>
      <c r="B661" s="187" t="s">
        <v>31</v>
      </c>
      <c r="C661" s="231">
        <v>180</v>
      </c>
      <c r="D661" s="187" t="s">
        <v>18</v>
      </c>
      <c r="E661" s="188">
        <f>VLOOKUP(A661,[1]MPL!$E$7:$K$2997,5,FALSE)</f>
        <v>128.80000000000001</v>
      </c>
      <c r="G661" s="190">
        <v>0.05</v>
      </c>
      <c r="H661" s="191">
        <f t="shared" si="20"/>
        <v>6.4400000000000013</v>
      </c>
      <c r="I661" s="192">
        <f t="shared" si="21"/>
        <v>122.36000000000001</v>
      </c>
    </row>
    <row r="662" spans="1:9" x14ac:dyDescent="0.3">
      <c r="A662" s="187" t="s">
        <v>132</v>
      </c>
      <c r="B662" s="187" t="s">
        <v>31</v>
      </c>
      <c r="C662" s="231">
        <v>180</v>
      </c>
      <c r="D662" s="187" t="s">
        <v>18</v>
      </c>
      <c r="E662" s="188">
        <f>VLOOKUP(A662,[1]MPL!$E$7:$K$2997,5,FALSE)</f>
        <v>128.80000000000001</v>
      </c>
      <c r="G662" s="190">
        <v>0.05</v>
      </c>
      <c r="H662" s="191">
        <f t="shared" si="20"/>
        <v>6.4400000000000013</v>
      </c>
      <c r="I662" s="192">
        <f t="shared" si="21"/>
        <v>122.36000000000001</v>
      </c>
    </row>
    <row r="663" spans="1:9" x14ac:dyDescent="0.3">
      <c r="A663" s="187" t="s">
        <v>133</v>
      </c>
      <c r="B663" s="187" t="s">
        <v>31</v>
      </c>
      <c r="C663" s="231">
        <v>250</v>
      </c>
      <c r="D663" s="187" t="s">
        <v>18</v>
      </c>
      <c r="E663" s="188">
        <f>VLOOKUP(A663,[1]MPL!$E$7:$K$2997,5,FALSE)</f>
        <v>126.87499999999999</v>
      </c>
      <c r="G663" s="190">
        <v>0.05</v>
      </c>
      <c r="H663" s="191">
        <f t="shared" si="20"/>
        <v>6.34375</v>
      </c>
      <c r="I663" s="192">
        <f t="shared" si="21"/>
        <v>120.53124999999999</v>
      </c>
    </row>
    <row r="664" spans="1:9" x14ac:dyDescent="0.3">
      <c r="A664" s="187" t="s">
        <v>133</v>
      </c>
      <c r="B664" s="187" t="s">
        <v>31</v>
      </c>
      <c r="C664" s="231">
        <v>250</v>
      </c>
      <c r="D664" s="187" t="s">
        <v>18</v>
      </c>
      <c r="E664" s="188">
        <f>VLOOKUP(A664,[1]MPL!$E$7:$K$2997,5,FALSE)</f>
        <v>126.87499999999999</v>
      </c>
      <c r="G664" s="190">
        <v>0.05</v>
      </c>
      <c r="H664" s="191">
        <f t="shared" si="20"/>
        <v>6.34375</v>
      </c>
      <c r="I664" s="192">
        <f t="shared" si="21"/>
        <v>120.53124999999999</v>
      </c>
    </row>
    <row r="665" spans="1:9" x14ac:dyDescent="0.3">
      <c r="A665" s="187" t="s">
        <v>133</v>
      </c>
      <c r="B665" s="187" t="s">
        <v>31</v>
      </c>
      <c r="C665" s="231">
        <v>250</v>
      </c>
      <c r="D665" s="187" t="s">
        <v>18</v>
      </c>
      <c r="E665" s="188">
        <f>VLOOKUP(A665,[1]MPL!$E$7:$K$2997,5,FALSE)</f>
        <v>126.87499999999999</v>
      </c>
      <c r="G665" s="190">
        <v>0.05</v>
      </c>
      <c r="H665" s="191">
        <f t="shared" si="20"/>
        <v>6.34375</v>
      </c>
      <c r="I665" s="192">
        <f t="shared" si="21"/>
        <v>120.53124999999999</v>
      </c>
    </row>
    <row r="666" spans="1:9" x14ac:dyDescent="0.3">
      <c r="A666" s="187" t="s">
        <v>133</v>
      </c>
      <c r="B666" s="187" t="s">
        <v>31</v>
      </c>
      <c r="C666" s="231">
        <v>250</v>
      </c>
      <c r="D666" s="187" t="s">
        <v>18</v>
      </c>
      <c r="E666" s="188">
        <f>VLOOKUP(A666,[1]MPL!$E$7:$K$2997,5,FALSE)</f>
        <v>126.87499999999999</v>
      </c>
      <c r="G666" s="190">
        <v>0.05</v>
      </c>
      <c r="H666" s="191">
        <f t="shared" si="20"/>
        <v>6.34375</v>
      </c>
      <c r="I666" s="192">
        <f t="shared" si="21"/>
        <v>120.53124999999999</v>
      </c>
    </row>
    <row r="667" spans="1:9" x14ac:dyDescent="0.3">
      <c r="A667" s="187" t="s">
        <v>133</v>
      </c>
      <c r="B667" s="187" t="s">
        <v>31</v>
      </c>
      <c r="C667" s="231">
        <v>250</v>
      </c>
      <c r="D667" s="187" t="s">
        <v>18</v>
      </c>
      <c r="E667" s="188">
        <f>VLOOKUP(A667,[1]MPL!$E$7:$K$2997,5,FALSE)</f>
        <v>126.87499999999999</v>
      </c>
      <c r="G667" s="190">
        <v>0.05</v>
      </c>
      <c r="H667" s="191">
        <f t="shared" si="20"/>
        <v>6.34375</v>
      </c>
      <c r="I667" s="192">
        <f t="shared" si="21"/>
        <v>120.53124999999999</v>
      </c>
    </row>
    <row r="668" spans="1:9" x14ac:dyDescent="0.3">
      <c r="A668" s="187" t="s">
        <v>133</v>
      </c>
      <c r="B668" s="187" t="s">
        <v>31</v>
      </c>
      <c r="C668" s="231">
        <v>250</v>
      </c>
      <c r="D668" s="187" t="s">
        <v>18</v>
      </c>
      <c r="E668" s="188">
        <f>VLOOKUP(A668,[1]MPL!$E$7:$K$2997,5,FALSE)</f>
        <v>126.87499999999999</v>
      </c>
      <c r="G668" s="190">
        <v>0.05</v>
      </c>
      <c r="H668" s="191">
        <f t="shared" si="20"/>
        <v>6.34375</v>
      </c>
      <c r="I668" s="192">
        <f t="shared" si="21"/>
        <v>120.53124999999999</v>
      </c>
    </row>
    <row r="669" spans="1:9" x14ac:dyDescent="0.3">
      <c r="A669" s="187" t="s">
        <v>133</v>
      </c>
      <c r="B669" s="187" t="s">
        <v>31</v>
      </c>
      <c r="C669" s="231">
        <v>250</v>
      </c>
      <c r="D669" s="187" t="s">
        <v>18</v>
      </c>
      <c r="E669" s="188">
        <f>VLOOKUP(A669,[1]MPL!$E$7:$K$2997,5,FALSE)</f>
        <v>126.87499999999999</v>
      </c>
      <c r="G669" s="190">
        <v>0.05</v>
      </c>
      <c r="H669" s="191">
        <f t="shared" si="20"/>
        <v>6.34375</v>
      </c>
      <c r="I669" s="192">
        <f t="shared" si="21"/>
        <v>120.53124999999999</v>
      </c>
    </row>
    <row r="670" spans="1:9" x14ac:dyDescent="0.3">
      <c r="A670" s="187" t="s">
        <v>133</v>
      </c>
      <c r="B670" s="187" t="s">
        <v>31</v>
      </c>
      <c r="C670" s="231">
        <v>250</v>
      </c>
      <c r="D670" s="187" t="s">
        <v>18</v>
      </c>
      <c r="E670" s="188">
        <f>VLOOKUP(A670,[1]MPL!$E$7:$K$2997,5,FALSE)</f>
        <v>126.87499999999999</v>
      </c>
      <c r="G670" s="190">
        <v>0.05</v>
      </c>
      <c r="H670" s="191">
        <f t="shared" si="20"/>
        <v>6.34375</v>
      </c>
      <c r="I670" s="192">
        <f t="shared" si="21"/>
        <v>120.53124999999999</v>
      </c>
    </row>
    <row r="671" spans="1:9" x14ac:dyDescent="0.3">
      <c r="A671" s="187" t="s">
        <v>134</v>
      </c>
      <c r="B671" s="187" t="s">
        <v>31</v>
      </c>
      <c r="C671" s="231">
        <v>2000</v>
      </c>
      <c r="D671" s="187" t="s">
        <v>18</v>
      </c>
      <c r="E671" s="188">
        <f>VLOOKUP(A671,[1]MPL!$E$7:$K$2997,5,FALSE)</f>
        <v>120.925</v>
      </c>
      <c r="G671" s="190">
        <v>0.05</v>
      </c>
      <c r="H671" s="191">
        <f t="shared" si="20"/>
        <v>6.0462500000000006</v>
      </c>
      <c r="I671" s="192">
        <f t="shared" si="21"/>
        <v>114.87875</v>
      </c>
    </row>
    <row r="672" spans="1:9" x14ac:dyDescent="0.3">
      <c r="A672" s="187" t="s">
        <v>134</v>
      </c>
      <c r="B672" s="187" t="s">
        <v>31</v>
      </c>
      <c r="C672" s="231">
        <v>2000</v>
      </c>
      <c r="D672" s="187" t="s">
        <v>18</v>
      </c>
      <c r="E672" s="188">
        <f>VLOOKUP(A672,[1]MPL!$E$7:$K$2997,5,FALSE)</f>
        <v>120.925</v>
      </c>
      <c r="G672" s="190">
        <v>0.05</v>
      </c>
      <c r="H672" s="191">
        <f t="shared" si="20"/>
        <v>6.0462500000000006</v>
      </c>
      <c r="I672" s="192">
        <f t="shared" si="21"/>
        <v>114.87875</v>
      </c>
    </row>
    <row r="673" spans="1:9" x14ac:dyDescent="0.3">
      <c r="A673" s="187" t="s">
        <v>134</v>
      </c>
      <c r="B673" s="187" t="s">
        <v>31</v>
      </c>
      <c r="C673" s="231">
        <v>2000</v>
      </c>
      <c r="D673" s="187" t="s">
        <v>18</v>
      </c>
      <c r="E673" s="188">
        <f>VLOOKUP(A673,[1]MPL!$E$7:$K$2997,5,FALSE)</f>
        <v>120.925</v>
      </c>
      <c r="G673" s="190">
        <v>0.05</v>
      </c>
      <c r="H673" s="191">
        <f t="shared" si="20"/>
        <v>6.0462500000000006</v>
      </c>
      <c r="I673" s="192">
        <f t="shared" si="21"/>
        <v>114.87875</v>
      </c>
    </row>
    <row r="674" spans="1:9" x14ac:dyDescent="0.3">
      <c r="A674" s="187" t="s">
        <v>134</v>
      </c>
      <c r="B674" s="187" t="s">
        <v>31</v>
      </c>
      <c r="C674" s="231">
        <v>2000</v>
      </c>
      <c r="D674" s="187" t="s">
        <v>18</v>
      </c>
      <c r="E674" s="188">
        <f>VLOOKUP(A674,[1]MPL!$E$7:$K$2997,5,FALSE)</f>
        <v>120.925</v>
      </c>
      <c r="G674" s="190">
        <v>0.05</v>
      </c>
      <c r="H674" s="191">
        <f t="shared" si="20"/>
        <v>6.0462500000000006</v>
      </c>
      <c r="I674" s="192">
        <f t="shared" si="21"/>
        <v>114.87875</v>
      </c>
    </row>
    <row r="675" spans="1:9" x14ac:dyDescent="0.3">
      <c r="A675" s="187" t="s">
        <v>134</v>
      </c>
      <c r="B675" s="187" t="s">
        <v>31</v>
      </c>
      <c r="C675" s="231">
        <v>2000</v>
      </c>
      <c r="D675" s="187" t="s">
        <v>18</v>
      </c>
      <c r="E675" s="188">
        <f>VLOOKUP(A675,[1]MPL!$E$7:$K$2997,5,FALSE)</f>
        <v>120.925</v>
      </c>
      <c r="G675" s="190">
        <v>0.05</v>
      </c>
      <c r="H675" s="191">
        <f t="shared" si="20"/>
        <v>6.0462500000000006</v>
      </c>
      <c r="I675" s="192">
        <f t="shared" si="21"/>
        <v>114.87875</v>
      </c>
    </row>
    <row r="676" spans="1:9" x14ac:dyDescent="0.3">
      <c r="A676" s="187" t="s">
        <v>134</v>
      </c>
      <c r="B676" s="187" t="s">
        <v>31</v>
      </c>
      <c r="C676" s="231">
        <v>2000</v>
      </c>
      <c r="D676" s="187" t="s">
        <v>18</v>
      </c>
      <c r="E676" s="188">
        <f>VLOOKUP(A676,[1]MPL!$E$7:$K$2997,5,FALSE)</f>
        <v>120.925</v>
      </c>
      <c r="G676" s="190">
        <v>0.05</v>
      </c>
      <c r="H676" s="191">
        <f t="shared" si="20"/>
        <v>6.0462500000000006</v>
      </c>
      <c r="I676" s="192">
        <f t="shared" si="21"/>
        <v>114.87875</v>
      </c>
    </row>
    <row r="677" spans="1:9" x14ac:dyDescent="0.3">
      <c r="A677" s="187" t="s">
        <v>134</v>
      </c>
      <c r="B677" s="187" t="s">
        <v>31</v>
      </c>
      <c r="C677" s="231">
        <v>2000</v>
      </c>
      <c r="D677" s="187" t="s">
        <v>18</v>
      </c>
      <c r="E677" s="188">
        <f>VLOOKUP(A677,[1]MPL!$E$7:$K$2997,5,FALSE)</f>
        <v>120.925</v>
      </c>
      <c r="G677" s="190">
        <v>0.05</v>
      </c>
      <c r="H677" s="191">
        <f t="shared" si="20"/>
        <v>6.0462500000000006</v>
      </c>
      <c r="I677" s="192">
        <f t="shared" si="21"/>
        <v>114.87875</v>
      </c>
    </row>
    <row r="678" spans="1:9" x14ac:dyDescent="0.3">
      <c r="A678" s="187" t="s">
        <v>134</v>
      </c>
      <c r="B678" s="187" t="s">
        <v>31</v>
      </c>
      <c r="C678" s="231">
        <v>2000</v>
      </c>
      <c r="D678" s="187" t="s">
        <v>18</v>
      </c>
      <c r="E678" s="188">
        <f>VLOOKUP(A678,[1]MPL!$E$7:$K$2997,5,FALSE)</f>
        <v>120.925</v>
      </c>
      <c r="G678" s="190">
        <v>0.05</v>
      </c>
      <c r="H678" s="191">
        <f t="shared" si="20"/>
        <v>6.0462500000000006</v>
      </c>
      <c r="I678" s="192">
        <f t="shared" si="21"/>
        <v>114.87875</v>
      </c>
    </row>
    <row r="679" spans="1:9" x14ac:dyDescent="0.3">
      <c r="A679" s="187" t="s">
        <v>135</v>
      </c>
      <c r="B679" s="187" t="s">
        <v>31</v>
      </c>
      <c r="C679" s="231">
        <v>180</v>
      </c>
      <c r="D679" s="187" t="s">
        <v>18</v>
      </c>
      <c r="E679" s="188">
        <f>VLOOKUP(A679,[1]MPL!$E$7:$K$2997,5,FALSE)</f>
        <v>108.5</v>
      </c>
      <c r="G679" s="190">
        <v>0.05</v>
      </c>
      <c r="H679" s="191">
        <f t="shared" si="20"/>
        <v>5.4250000000000007</v>
      </c>
      <c r="I679" s="192">
        <f t="shared" si="21"/>
        <v>103.075</v>
      </c>
    </row>
    <row r="680" spans="1:9" x14ac:dyDescent="0.3">
      <c r="A680" s="187" t="s">
        <v>135</v>
      </c>
      <c r="B680" s="187" t="s">
        <v>31</v>
      </c>
      <c r="C680" s="231">
        <v>180</v>
      </c>
      <c r="D680" s="187" t="s">
        <v>18</v>
      </c>
      <c r="E680" s="188">
        <f>VLOOKUP(A680,[1]MPL!$E$7:$K$2997,5,FALSE)</f>
        <v>108.5</v>
      </c>
      <c r="G680" s="190">
        <v>0.05</v>
      </c>
      <c r="H680" s="191">
        <f t="shared" si="20"/>
        <v>5.4250000000000007</v>
      </c>
      <c r="I680" s="192">
        <f t="shared" si="21"/>
        <v>103.075</v>
      </c>
    </row>
    <row r="681" spans="1:9" x14ac:dyDescent="0.3">
      <c r="A681" s="187" t="s">
        <v>135</v>
      </c>
      <c r="B681" s="187" t="s">
        <v>31</v>
      </c>
      <c r="C681" s="231">
        <v>180</v>
      </c>
      <c r="D681" s="187" t="s">
        <v>18</v>
      </c>
      <c r="E681" s="188">
        <f>VLOOKUP(A681,[1]MPL!$E$7:$K$2997,5,FALSE)</f>
        <v>108.5</v>
      </c>
      <c r="G681" s="190">
        <v>0.05</v>
      </c>
      <c r="H681" s="191">
        <f t="shared" si="20"/>
        <v>5.4250000000000007</v>
      </c>
      <c r="I681" s="192">
        <f t="shared" si="21"/>
        <v>103.075</v>
      </c>
    </row>
    <row r="682" spans="1:9" x14ac:dyDescent="0.3">
      <c r="A682" s="187" t="s">
        <v>135</v>
      </c>
      <c r="B682" s="187" t="s">
        <v>31</v>
      </c>
      <c r="C682" s="231">
        <v>180</v>
      </c>
      <c r="D682" s="187" t="s">
        <v>18</v>
      </c>
      <c r="E682" s="188">
        <f>VLOOKUP(A682,[1]MPL!$E$7:$K$2997,5,FALSE)</f>
        <v>108.5</v>
      </c>
      <c r="G682" s="190">
        <v>0.05</v>
      </c>
      <c r="H682" s="191">
        <f t="shared" si="20"/>
        <v>5.4250000000000007</v>
      </c>
      <c r="I682" s="192">
        <f t="shared" si="21"/>
        <v>103.075</v>
      </c>
    </row>
    <row r="683" spans="1:9" x14ac:dyDescent="0.3">
      <c r="A683" s="187" t="s">
        <v>135</v>
      </c>
      <c r="B683" s="187" t="s">
        <v>31</v>
      </c>
      <c r="C683" s="231">
        <v>180</v>
      </c>
      <c r="D683" s="187" t="s">
        <v>18</v>
      </c>
      <c r="E683" s="188">
        <f>VLOOKUP(A683,[1]MPL!$E$7:$K$2997,5,FALSE)</f>
        <v>108.5</v>
      </c>
      <c r="G683" s="190">
        <v>0.05</v>
      </c>
      <c r="H683" s="191">
        <f t="shared" si="20"/>
        <v>5.4250000000000007</v>
      </c>
      <c r="I683" s="192">
        <f t="shared" si="21"/>
        <v>103.075</v>
      </c>
    </row>
    <row r="684" spans="1:9" x14ac:dyDescent="0.3">
      <c r="A684" s="187" t="s">
        <v>135</v>
      </c>
      <c r="B684" s="187" t="s">
        <v>31</v>
      </c>
      <c r="C684" s="231">
        <v>180</v>
      </c>
      <c r="D684" s="187" t="s">
        <v>18</v>
      </c>
      <c r="E684" s="188">
        <f>VLOOKUP(A684,[1]MPL!$E$7:$K$2997,5,FALSE)</f>
        <v>108.5</v>
      </c>
      <c r="G684" s="190">
        <v>0.05</v>
      </c>
      <c r="H684" s="191">
        <f t="shared" si="20"/>
        <v>5.4250000000000007</v>
      </c>
      <c r="I684" s="192">
        <f t="shared" si="21"/>
        <v>103.075</v>
      </c>
    </row>
    <row r="685" spans="1:9" x14ac:dyDescent="0.3">
      <c r="A685" s="187" t="s">
        <v>135</v>
      </c>
      <c r="B685" s="187" t="s">
        <v>31</v>
      </c>
      <c r="C685" s="231">
        <v>180</v>
      </c>
      <c r="D685" s="187" t="s">
        <v>18</v>
      </c>
      <c r="E685" s="188">
        <f>VLOOKUP(A685,[1]MPL!$E$7:$K$2997,5,FALSE)</f>
        <v>108.5</v>
      </c>
      <c r="G685" s="190">
        <v>0.05</v>
      </c>
      <c r="H685" s="191">
        <f t="shared" si="20"/>
        <v>5.4250000000000007</v>
      </c>
      <c r="I685" s="192">
        <f t="shared" si="21"/>
        <v>103.075</v>
      </c>
    </row>
    <row r="686" spans="1:9" x14ac:dyDescent="0.3">
      <c r="A686" s="187" t="s">
        <v>135</v>
      </c>
      <c r="B686" s="187" t="s">
        <v>31</v>
      </c>
      <c r="C686" s="231">
        <v>180</v>
      </c>
      <c r="D686" s="187" t="s">
        <v>18</v>
      </c>
      <c r="E686" s="188">
        <f>VLOOKUP(A686,[1]MPL!$E$7:$K$2997,5,FALSE)</f>
        <v>108.5</v>
      </c>
      <c r="G686" s="190">
        <v>0.05</v>
      </c>
      <c r="H686" s="191">
        <f t="shared" si="20"/>
        <v>5.4250000000000007</v>
      </c>
      <c r="I686" s="192">
        <f t="shared" si="21"/>
        <v>103.075</v>
      </c>
    </row>
    <row r="687" spans="1:9" x14ac:dyDescent="0.3">
      <c r="A687" s="187" t="s">
        <v>136</v>
      </c>
      <c r="B687" s="187" t="s">
        <v>31</v>
      </c>
      <c r="C687" s="231">
        <v>250</v>
      </c>
      <c r="D687" s="187" t="s">
        <v>18</v>
      </c>
      <c r="E687" s="188">
        <f>VLOOKUP(A687,[1]MPL!$E$7:$K$2997,5,FALSE)</f>
        <v>106.39999999999999</v>
      </c>
      <c r="G687" s="190">
        <v>0.05</v>
      </c>
      <c r="H687" s="191">
        <f t="shared" si="20"/>
        <v>5.32</v>
      </c>
      <c r="I687" s="192">
        <f t="shared" si="21"/>
        <v>101.07999999999998</v>
      </c>
    </row>
    <row r="688" spans="1:9" x14ac:dyDescent="0.3">
      <c r="A688" s="187" t="s">
        <v>136</v>
      </c>
      <c r="B688" s="187" t="s">
        <v>31</v>
      </c>
      <c r="C688" s="231">
        <v>250</v>
      </c>
      <c r="D688" s="187" t="s">
        <v>18</v>
      </c>
      <c r="E688" s="188">
        <f>VLOOKUP(A688,[1]MPL!$E$7:$K$2997,5,FALSE)</f>
        <v>106.39999999999999</v>
      </c>
      <c r="G688" s="190">
        <v>0.05</v>
      </c>
      <c r="H688" s="191">
        <f t="shared" si="20"/>
        <v>5.32</v>
      </c>
      <c r="I688" s="192">
        <f t="shared" si="21"/>
        <v>101.07999999999998</v>
      </c>
    </row>
    <row r="689" spans="1:9" x14ac:dyDescent="0.3">
      <c r="A689" s="187" t="s">
        <v>136</v>
      </c>
      <c r="B689" s="187" t="s">
        <v>31</v>
      </c>
      <c r="C689" s="231">
        <v>250</v>
      </c>
      <c r="D689" s="187" t="s">
        <v>18</v>
      </c>
      <c r="E689" s="188">
        <f>VLOOKUP(A689,[1]MPL!$E$7:$K$2997,5,FALSE)</f>
        <v>106.39999999999999</v>
      </c>
      <c r="G689" s="190">
        <v>0.05</v>
      </c>
      <c r="H689" s="191">
        <f t="shared" si="20"/>
        <v>5.32</v>
      </c>
      <c r="I689" s="192">
        <f t="shared" si="21"/>
        <v>101.07999999999998</v>
      </c>
    </row>
    <row r="690" spans="1:9" x14ac:dyDescent="0.3">
      <c r="A690" s="187" t="s">
        <v>136</v>
      </c>
      <c r="B690" s="187" t="s">
        <v>31</v>
      </c>
      <c r="C690" s="231">
        <v>250</v>
      </c>
      <c r="D690" s="187" t="s">
        <v>18</v>
      </c>
      <c r="E690" s="188">
        <f>VLOOKUP(A690,[1]MPL!$E$7:$K$2997,5,FALSE)</f>
        <v>106.39999999999999</v>
      </c>
      <c r="G690" s="190">
        <v>0.05</v>
      </c>
      <c r="H690" s="191">
        <f t="shared" si="20"/>
        <v>5.32</v>
      </c>
      <c r="I690" s="192">
        <f t="shared" si="21"/>
        <v>101.07999999999998</v>
      </c>
    </row>
    <row r="691" spans="1:9" x14ac:dyDescent="0.3">
      <c r="A691" s="187" t="s">
        <v>136</v>
      </c>
      <c r="B691" s="187" t="s">
        <v>31</v>
      </c>
      <c r="C691" s="231">
        <v>250</v>
      </c>
      <c r="D691" s="187" t="s">
        <v>18</v>
      </c>
      <c r="E691" s="188">
        <f>VLOOKUP(A691,[1]MPL!$E$7:$K$2997,5,FALSE)</f>
        <v>106.39999999999999</v>
      </c>
      <c r="G691" s="190">
        <v>0.05</v>
      </c>
      <c r="H691" s="191">
        <f t="shared" si="20"/>
        <v>5.32</v>
      </c>
      <c r="I691" s="192">
        <f t="shared" si="21"/>
        <v>101.07999999999998</v>
      </c>
    </row>
    <row r="692" spans="1:9" x14ac:dyDescent="0.3">
      <c r="A692" s="187" t="s">
        <v>136</v>
      </c>
      <c r="B692" s="187" t="s">
        <v>31</v>
      </c>
      <c r="C692" s="231">
        <v>250</v>
      </c>
      <c r="D692" s="187" t="s">
        <v>18</v>
      </c>
      <c r="E692" s="188">
        <f>VLOOKUP(A692,[1]MPL!$E$7:$K$2997,5,FALSE)</f>
        <v>106.39999999999999</v>
      </c>
      <c r="G692" s="190">
        <v>0.05</v>
      </c>
      <c r="H692" s="191">
        <f t="shared" si="20"/>
        <v>5.32</v>
      </c>
      <c r="I692" s="192">
        <f t="shared" si="21"/>
        <v>101.07999999999998</v>
      </c>
    </row>
    <row r="693" spans="1:9" x14ac:dyDescent="0.3">
      <c r="A693" s="187" t="s">
        <v>136</v>
      </c>
      <c r="B693" s="187" t="s">
        <v>31</v>
      </c>
      <c r="C693" s="231">
        <v>250</v>
      </c>
      <c r="D693" s="187" t="s">
        <v>18</v>
      </c>
      <c r="E693" s="188">
        <f>VLOOKUP(A693,[1]MPL!$E$7:$K$2997,5,FALSE)</f>
        <v>106.39999999999999</v>
      </c>
      <c r="G693" s="190">
        <v>0.05</v>
      </c>
      <c r="H693" s="191">
        <f t="shared" si="20"/>
        <v>5.32</v>
      </c>
      <c r="I693" s="192">
        <f t="shared" si="21"/>
        <v>101.07999999999998</v>
      </c>
    </row>
    <row r="694" spans="1:9" x14ac:dyDescent="0.3">
      <c r="A694" s="187" t="s">
        <v>136</v>
      </c>
      <c r="B694" s="187" t="s">
        <v>31</v>
      </c>
      <c r="C694" s="231">
        <v>250</v>
      </c>
      <c r="D694" s="187" t="s">
        <v>18</v>
      </c>
      <c r="E694" s="188">
        <f>VLOOKUP(A694,[1]MPL!$E$7:$K$2997,5,FALSE)</f>
        <v>106.39999999999999</v>
      </c>
      <c r="G694" s="190">
        <v>0.05</v>
      </c>
      <c r="H694" s="191">
        <f t="shared" si="20"/>
        <v>5.32</v>
      </c>
      <c r="I694" s="192">
        <f t="shared" si="21"/>
        <v>101.07999999999998</v>
      </c>
    </row>
    <row r="695" spans="1:9" x14ac:dyDescent="0.3">
      <c r="A695" s="187" t="s">
        <v>137</v>
      </c>
      <c r="B695" s="187" t="s">
        <v>31</v>
      </c>
      <c r="C695" s="231">
        <v>2000</v>
      </c>
      <c r="D695" s="187" t="s">
        <v>18</v>
      </c>
      <c r="E695" s="188">
        <f>VLOOKUP(A695,[1]MPL!$E$7:$K$2997,5,FALSE)</f>
        <v>100.44999999999999</v>
      </c>
      <c r="G695" s="190">
        <v>0.05</v>
      </c>
      <c r="H695" s="191">
        <f t="shared" si="20"/>
        <v>5.0225</v>
      </c>
      <c r="I695" s="192">
        <f t="shared" si="21"/>
        <v>95.427499999999995</v>
      </c>
    </row>
    <row r="696" spans="1:9" x14ac:dyDescent="0.3">
      <c r="A696" s="187" t="s">
        <v>137</v>
      </c>
      <c r="B696" s="187" t="s">
        <v>31</v>
      </c>
      <c r="C696" s="231">
        <v>2000</v>
      </c>
      <c r="D696" s="187" t="s">
        <v>18</v>
      </c>
      <c r="E696" s="188">
        <f>VLOOKUP(A696,[1]MPL!$E$7:$K$2997,5,FALSE)</f>
        <v>100.44999999999999</v>
      </c>
      <c r="G696" s="190">
        <v>0.05</v>
      </c>
      <c r="H696" s="191">
        <f t="shared" si="20"/>
        <v>5.0225</v>
      </c>
      <c r="I696" s="192">
        <f t="shared" si="21"/>
        <v>95.427499999999995</v>
      </c>
    </row>
    <row r="697" spans="1:9" x14ac:dyDescent="0.3">
      <c r="A697" s="187" t="s">
        <v>137</v>
      </c>
      <c r="B697" s="187" t="s">
        <v>31</v>
      </c>
      <c r="C697" s="231">
        <v>2000</v>
      </c>
      <c r="D697" s="187" t="s">
        <v>18</v>
      </c>
      <c r="E697" s="188">
        <f>VLOOKUP(A697,[1]MPL!$E$7:$K$2997,5,FALSE)</f>
        <v>100.44999999999999</v>
      </c>
      <c r="G697" s="190">
        <v>0.05</v>
      </c>
      <c r="H697" s="191">
        <f t="shared" si="20"/>
        <v>5.0225</v>
      </c>
      <c r="I697" s="192">
        <f t="shared" si="21"/>
        <v>95.427499999999995</v>
      </c>
    </row>
    <row r="698" spans="1:9" x14ac:dyDescent="0.3">
      <c r="A698" s="187" t="s">
        <v>137</v>
      </c>
      <c r="B698" s="187" t="s">
        <v>31</v>
      </c>
      <c r="C698" s="231">
        <v>2000</v>
      </c>
      <c r="D698" s="187" t="s">
        <v>18</v>
      </c>
      <c r="E698" s="188">
        <f>VLOOKUP(A698,[1]MPL!$E$7:$K$2997,5,FALSE)</f>
        <v>100.44999999999999</v>
      </c>
      <c r="G698" s="190">
        <v>0.05</v>
      </c>
      <c r="H698" s="191">
        <f t="shared" si="20"/>
        <v>5.0225</v>
      </c>
      <c r="I698" s="192">
        <f t="shared" si="21"/>
        <v>95.427499999999995</v>
      </c>
    </row>
    <row r="699" spans="1:9" x14ac:dyDescent="0.3">
      <c r="A699" s="187" t="s">
        <v>137</v>
      </c>
      <c r="B699" s="187" t="s">
        <v>31</v>
      </c>
      <c r="C699" s="231">
        <v>2000</v>
      </c>
      <c r="D699" s="187" t="s">
        <v>18</v>
      </c>
      <c r="E699" s="188">
        <f>VLOOKUP(A699,[1]MPL!$E$7:$K$2997,5,FALSE)</f>
        <v>100.44999999999999</v>
      </c>
      <c r="G699" s="190">
        <v>0.05</v>
      </c>
      <c r="H699" s="191">
        <f t="shared" si="20"/>
        <v>5.0225</v>
      </c>
      <c r="I699" s="192">
        <f t="shared" si="21"/>
        <v>95.427499999999995</v>
      </c>
    </row>
    <row r="700" spans="1:9" x14ac:dyDescent="0.3">
      <c r="A700" s="187" t="s">
        <v>137</v>
      </c>
      <c r="B700" s="187" t="s">
        <v>31</v>
      </c>
      <c r="C700" s="231">
        <v>2000</v>
      </c>
      <c r="D700" s="187" t="s">
        <v>18</v>
      </c>
      <c r="E700" s="188">
        <f>VLOOKUP(A700,[1]MPL!$E$7:$K$2997,5,FALSE)</f>
        <v>100.44999999999999</v>
      </c>
      <c r="G700" s="190">
        <v>0.05</v>
      </c>
      <c r="H700" s="191">
        <f t="shared" si="20"/>
        <v>5.0225</v>
      </c>
      <c r="I700" s="192">
        <f t="shared" si="21"/>
        <v>95.427499999999995</v>
      </c>
    </row>
    <row r="701" spans="1:9" x14ac:dyDescent="0.3">
      <c r="A701" s="187" t="s">
        <v>137</v>
      </c>
      <c r="B701" s="187" t="s">
        <v>31</v>
      </c>
      <c r="C701" s="231">
        <v>2000</v>
      </c>
      <c r="D701" s="187" t="s">
        <v>18</v>
      </c>
      <c r="E701" s="188">
        <f>VLOOKUP(A701,[1]MPL!$E$7:$K$2997,5,FALSE)</f>
        <v>100.44999999999999</v>
      </c>
      <c r="G701" s="190">
        <v>0.05</v>
      </c>
      <c r="H701" s="191">
        <f t="shared" ref="H701:H764" si="22">G701*E701</f>
        <v>5.0225</v>
      </c>
      <c r="I701" s="192">
        <f t="shared" ref="I701:I764" si="23">E701-H701</f>
        <v>95.427499999999995</v>
      </c>
    </row>
    <row r="702" spans="1:9" x14ac:dyDescent="0.3">
      <c r="A702" s="187" t="s">
        <v>137</v>
      </c>
      <c r="B702" s="187" t="s">
        <v>31</v>
      </c>
      <c r="C702" s="231">
        <v>2000</v>
      </c>
      <c r="D702" s="187" t="s">
        <v>18</v>
      </c>
      <c r="E702" s="188">
        <f>VLOOKUP(A702,[1]MPL!$E$7:$K$2997,5,FALSE)</f>
        <v>100.44999999999999</v>
      </c>
      <c r="G702" s="190">
        <v>0.05</v>
      </c>
      <c r="H702" s="191">
        <f t="shared" si="22"/>
        <v>5.0225</v>
      </c>
      <c r="I702" s="192">
        <f t="shared" si="23"/>
        <v>95.427499999999995</v>
      </c>
    </row>
    <row r="703" spans="1:9" x14ac:dyDescent="0.3">
      <c r="A703" s="187" t="s">
        <v>138</v>
      </c>
      <c r="B703" s="187" t="s">
        <v>31</v>
      </c>
      <c r="C703" s="231">
        <v>180</v>
      </c>
      <c r="D703" s="187" t="s">
        <v>18</v>
      </c>
      <c r="E703" s="188">
        <f>VLOOKUP(A703,[1]MPL!$E$7:$K$2997,5,FALSE)</f>
        <v>108.5</v>
      </c>
      <c r="G703" s="190">
        <v>0.05</v>
      </c>
      <c r="H703" s="191">
        <f t="shared" si="22"/>
        <v>5.4250000000000007</v>
      </c>
      <c r="I703" s="192">
        <f t="shared" si="23"/>
        <v>103.075</v>
      </c>
    </row>
    <row r="704" spans="1:9" x14ac:dyDescent="0.3">
      <c r="A704" s="187" t="s">
        <v>138</v>
      </c>
      <c r="B704" s="187" t="s">
        <v>31</v>
      </c>
      <c r="C704" s="231">
        <v>180</v>
      </c>
      <c r="D704" s="187" t="s">
        <v>18</v>
      </c>
      <c r="E704" s="188">
        <f>VLOOKUP(A704,[1]MPL!$E$7:$K$2997,5,FALSE)</f>
        <v>108.5</v>
      </c>
      <c r="G704" s="190">
        <v>0.05</v>
      </c>
      <c r="H704" s="191">
        <f t="shared" si="22"/>
        <v>5.4250000000000007</v>
      </c>
      <c r="I704" s="192">
        <f t="shared" si="23"/>
        <v>103.075</v>
      </c>
    </row>
    <row r="705" spans="1:9" x14ac:dyDescent="0.3">
      <c r="A705" s="187" t="s">
        <v>138</v>
      </c>
      <c r="B705" s="187" t="s">
        <v>31</v>
      </c>
      <c r="C705" s="231">
        <v>180</v>
      </c>
      <c r="D705" s="187" t="s">
        <v>18</v>
      </c>
      <c r="E705" s="188">
        <f>VLOOKUP(A705,[1]MPL!$E$7:$K$2997,5,FALSE)</f>
        <v>108.5</v>
      </c>
      <c r="G705" s="190">
        <v>0.05</v>
      </c>
      <c r="H705" s="191">
        <f t="shared" si="22"/>
        <v>5.4250000000000007</v>
      </c>
      <c r="I705" s="192">
        <f t="shared" si="23"/>
        <v>103.075</v>
      </c>
    </row>
    <row r="706" spans="1:9" x14ac:dyDescent="0.3">
      <c r="A706" s="187" t="s">
        <v>138</v>
      </c>
      <c r="B706" s="187" t="s">
        <v>31</v>
      </c>
      <c r="C706" s="231">
        <v>180</v>
      </c>
      <c r="D706" s="187" t="s">
        <v>18</v>
      </c>
      <c r="E706" s="188">
        <f>VLOOKUP(A706,[1]MPL!$E$7:$K$2997,5,FALSE)</f>
        <v>108.5</v>
      </c>
      <c r="G706" s="190">
        <v>0.05</v>
      </c>
      <c r="H706" s="191">
        <f t="shared" si="22"/>
        <v>5.4250000000000007</v>
      </c>
      <c r="I706" s="192">
        <f t="shared" si="23"/>
        <v>103.075</v>
      </c>
    </row>
    <row r="707" spans="1:9" x14ac:dyDescent="0.3">
      <c r="A707" s="187" t="s">
        <v>138</v>
      </c>
      <c r="B707" s="187" t="s">
        <v>31</v>
      </c>
      <c r="C707" s="231">
        <v>180</v>
      </c>
      <c r="D707" s="187" t="s">
        <v>18</v>
      </c>
      <c r="E707" s="188">
        <f>VLOOKUP(A707,[1]MPL!$E$7:$K$2997,5,FALSE)</f>
        <v>108.5</v>
      </c>
      <c r="G707" s="190">
        <v>0.05</v>
      </c>
      <c r="H707" s="191">
        <f t="shared" si="22"/>
        <v>5.4250000000000007</v>
      </c>
      <c r="I707" s="192">
        <f t="shared" si="23"/>
        <v>103.075</v>
      </c>
    </row>
    <row r="708" spans="1:9" x14ac:dyDescent="0.3">
      <c r="A708" s="187" t="s">
        <v>138</v>
      </c>
      <c r="B708" s="187" t="s">
        <v>31</v>
      </c>
      <c r="C708" s="231">
        <v>180</v>
      </c>
      <c r="D708" s="187" t="s">
        <v>18</v>
      </c>
      <c r="E708" s="188">
        <f>VLOOKUP(A708,[1]MPL!$E$7:$K$2997,5,FALSE)</f>
        <v>108.5</v>
      </c>
      <c r="G708" s="190">
        <v>0.05</v>
      </c>
      <c r="H708" s="191">
        <f t="shared" si="22"/>
        <v>5.4250000000000007</v>
      </c>
      <c r="I708" s="192">
        <f t="shared" si="23"/>
        <v>103.075</v>
      </c>
    </row>
    <row r="709" spans="1:9" x14ac:dyDescent="0.3">
      <c r="A709" s="187" t="s">
        <v>138</v>
      </c>
      <c r="B709" s="187" t="s">
        <v>31</v>
      </c>
      <c r="C709" s="231">
        <v>180</v>
      </c>
      <c r="D709" s="187" t="s">
        <v>18</v>
      </c>
      <c r="E709" s="188">
        <f>VLOOKUP(A709,[1]MPL!$E$7:$K$2997,5,FALSE)</f>
        <v>108.5</v>
      </c>
      <c r="G709" s="190">
        <v>0.05</v>
      </c>
      <c r="H709" s="191">
        <f t="shared" si="22"/>
        <v>5.4250000000000007</v>
      </c>
      <c r="I709" s="192">
        <f t="shared" si="23"/>
        <v>103.075</v>
      </c>
    </row>
    <row r="710" spans="1:9" x14ac:dyDescent="0.3">
      <c r="A710" s="187" t="s">
        <v>138</v>
      </c>
      <c r="B710" s="187" t="s">
        <v>31</v>
      </c>
      <c r="C710" s="231">
        <v>180</v>
      </c>
      <c r="D710" s="187" t="s">
        <v>18</v>
      </c>
      <c r="E710" s="188">
        <f>VLOOKUP(A710,[1]MPL!$E$7:$K$2997,5,FALSE)</f>
        <v>108.5</v>
      </c>
      <c r="G710" s="190">
        <v>0.05</v>
      </c>
      <c r="H710" s="191">
        <f t="shared" si="22"/>
        <v>5.4250000000000007</v>
      </c>
      <c r="I710" s="192">
        <f t="shared" si="23"/>
        <v>103.075</v>
      </c>
    </row>
    <row r="711" spans="1:9" x14ac:dyDescent="0.3">
      <c r="A711" s="187" t="s">
        <v>139</v>
      </c>
      <c r="B711" s="187" t="s">
        <v>31</v>
      </c>
      <c r="C711" s="231">
        <v>250</v>
      </c>
      <c r="D711" s="187" t="s">
        <v>18</v>
      </c>
      <c r="E711" s="188">
        <f>VLOOKUP(A711,[1]MPL!$E$7:$K$2997,5,FALSE)</f>
        <v>106.39999999999999</v>
      </c>
      <c r="G711" s="190">
        <v>0.05</v>
      </c>
      <c r="H711" s="191">
        <f t="shared" si="22"/>
        <v>5.32</v>
      </c>
      <c r="I711" s="192">
        <f t="shared" si="23"/>
        <v>101.07999999999998</v>
      </c>
    </row>
    <row r="712" spans="1:9" x14ac:dyDescent="0.3">
      <c r="A712" s="187" t="s">
        <v>139</v>
      </c>
      <c r="B712" s="187" t="s">
        <v>31</v>
      </c>
      <c r="C712" s="231">
        <v>250</v>
      </c>
      <c r="D712" s="187" t="s">
        <v>18</v>
      </c>
      <c r="E712" s="188">
        <f>VLOOKUP(A712,[1]MPL!$E$7:$K$2997,5,FALSE)</f>
        <v>106.39999999999999</v>
      </c>
      <c r="G712" s="190">
        <v>0.05</v>
      </c>
      <c r="H712" s="191">
        <f t="shared" si="22"/>
        <v>5.32</v>
      </c>
      <c r="I712" s="192">
        <f t="shared" si="23"/>
        <v>101.07999999999998</v>
      </c>
    </row>
    <row r="713" spans="1:9" x14ac:dyDescent="0.3">
      <c r="A713" s="187" t="s">
        <v>139</v>
      </c>
      <c r="B713" s="187" t="s">
        <v>31</v>
      </c>
      <c r="C713" s="231">
        <v>250</v>
      </c>
      <c r="D713" s="187" t="s">
        <v>18</v>
      </c>
      <c r="E713" s="188">
        <f>VLOOKUP(A713,[1]MPL!$E$7:$K$2997,5,FALSE)</f>
        <v>106.39999999999999</v>
      </c>
      <c r="G713" s="190">
        <v>0.05</v>
      </c>
      <c r="H713" s="191">
        <f t="shared" si="22"/>
        <v>5.32</v>
      </c>
      <c r="I713" s="192">
        <f t="shared" si="23"/>
        <v>101.07999999999998</v>
      </c>
    </row>
    <row r="714" spans="1:9" x14ac:dyDescent="0.3">
      <c r="A714" s="187" t="s">
        <v>139</v>
      </c>
      <c r="B714" s="187" t="s">
        <v>31</v>
      </c>
      <c r="C714" s="231">
        <v>250</v>
      </c>
      <c r="D714" s="187" t="s">
        <v>18</v>
      </c>
      <c r="E714" s="188">
        <f>VLOOKUP(A714,[1]MPL!$E$7:$K$2997,5,FALSE)</f>
        <v>106.39999999999999</v>
      </c>
      <c r="G714" s="190">
        <v>0.05</v>
      </c>
      <c r="H714" s="191">
        <f t="shared" si="22"/>
        <v>5.32</v>
      </c>
      <c r="I714" s="192">
        <f t="shared" si="23"/>
        <v>101.07999999999998</v>
      </c>
    </row>
    <row r="715" spans="1:9" x14ac:dyDescent="0.3">
      <c r="A715" s="187" t="s">
        <v>139</v>
      </c>
      <c r="B715" s="187" t="s">
        <v>31</v>
      </c>
      <c r="C715" s="231">
        <v>250</v>
      </c>
      <c r="D715" s="187" t="s">
        <v>18</v>
      </c>
      <c r="E715" s="188">
        <f>VLOOKUP(A715,[1]MPL!$E$7:$K$2997,5,FALSE)</f>
        <v>106.39999999999999</v>
      </c>
      <c r="G715" s="190">
        <v>0.05</v>
      </c>
      <c r="H715" s="191">
        <f t="shared" si="22"/>
        <v>5.32</v>
      </c>
      <c r="I715" s="192">
        <f t="shared" si="23"/>
        <v>101.07999999999998</v>
      </c>
    </row>
    <row r="716" spans="1:9" x14ac:dyDescent="0.3">
      <c r="A716" s="187" t="s">
        <v>139</v>
      </c>
      <c r="B716" s="187" t="s">
        <v>31</v>
      </c>
      <c r="C716" s="231">
        <v>250</v>
      </c>
      <c r="D716" s="187" t="s">
        <v>18</v>
      </c>
      <c r="E716" s="188">
        <f>VLOOKUP(A716,[1]MPL!$E$7:$K$2997,5,FALSE)</f>
        <v>106.39999999999999</v>
      </c>
      <c r="G716" s="190">
        <v>0.05</v>
      </c>
      <c r="H716" s="191">
        <f t="shared" si="22"/>
        <v>5.32</v>
      </c>
      <c r="I716" s="192">
        <f t="shared" si="23"/>
        <v>101.07999999999998</v>
      </c>
    </row>
    <row r="717" spans="1:9" x14ac:dyDescent="0.3">
      <c r="A717" s="187" t="s">
        <v>139</v>
      </c>
      <c r="B717" s="187" t="s">
        <v>31</v>
      </c>
      <c r="C717" s="231">
        <v>250</v>
      </c>
      <c r="D717" s="187" t="s">
        <v>18</v>
      </c>
      <c r="E717" s="188">
        <f>VLOOKUP(A717,[1]MPL!$E$7:$K$2997,5,FALSE)</f>
        <v>106.39999999999999</v>
      </c>
      <c r="G717" s="190">
        <v>0.05</v>
      </c>
      <c r="H717" s="191">
        <f t="shared" si="22"/>
        <v>5.32</v>
      </c>
      <c r="I717" s="192">
        <f t="shared" si="23"/>
        <v>101.07999999999998</v>
      </c>
    </row>
    <row r="718" spans="1:9" x14ac:dyDescent="0.3">
      <c r="A718" s="187" t="s">
        <v>139</v>
      </c>
      <c r="B718" s="187" t="s">
        <v>31</v>
      </c>
      <c r="C718" s="231">
        <v>250</v>
      </c>
      <c r="D718" s="187" t="s">
        <v>18</v>
      </c>
      <c r="E718" s="188">
        <f>VLOOKUP(A718,[1]MPL!$E$7:$K$2997,5,FALSE)</f>
        <v>106.39999999999999</v>
      </c>
      <c r="G718" s="190">
        <v>0.05</v>
      </c>
      <c r="H718" s="191">
        <f t="shared" si="22"/>
        <v>5.32</v>
      </c>
      <c r="I718" s="192">
        <f t="shared" si="23"/>
        <v>101.07999999999998</v>
      </c>
    </row>
    <row r="719" spans="1:9" x14ac:dyDescent="0.3">
      <c r="A719" s="187" t="s">
        <v>140</v>
      </c>
      <c r="B719" s="187" t="s">
        <v>31</v>
      </c>
      <c r="C719" s="231">
        <v>2000</v>
      </c>
      <c r="D719" s="187" t="s">
        <v>18</v>
      </c>
      <c r="E719" s="188">
        <f>VLOOKUP(A719,[1]MPL!$E$7:$K$2997,5,FALSE)</f>
        <v>100.44999999999999</v>
      </c>
      <c r="G719" s="190">
        <v>0.05</v>
      </c>
      <c r="H719" s="191">
        <f t="shared" si="22"/>
        <v>5.0225</v>
      </c>
      <c r="I719" s="192">
        <f t="shared" si="23"/>
        <v>95.427499999999995</v>
      </c>
    </row>
    <row r="720" spans="1:9" x14ac:dyDescent="0.3">
      <c r="A720" s="187" t="s">
        <v>140</v>
      </c>
      <c r="B720" s="187" t="s">
        <v>31</v>
      </c>
      <c r="C720" s="231">
        <v>2000</v>
      </c>
      <c r="D720" s="187" t="s">
        <v>18</v>
      </c>
      <c r="E720" s="188">
        <f>VLOOKUP(A720,[1]MPL!$E$7:$K$2997,5,FALSE)</f>
        <v>100.44999999999999</v>
      </c>
      <c r="G720" s="190">
        <v>0.05</v>
      </c>
      <c r="H720" s="191">
        <f t="shared" si="22"/>
        <v>5.0225</v>
      </c>
      <c r="I720" s="192">
        <f t="shared" si="23"/>
        <v>95.427499999999995</v>
      </c>
    </row>
    <row r="721" spans="1:9" x14ac:dyDescent="0.3">
      <c r="A721" s="187" t="s">
        <v>140</v>
      </c>
      <c r="B721" s="187" t="s">
        <v>31</v>
      </c>
      <c r="C721" s="231">
        <v>2000</v>
      </c>
      <c r="D721" s="187" t="s">
        <v>18</v>
      </c>
      <c r="E721" s="188">
        <f>VLOOKUP(A721,[1]MPL!$E$7:$K$2997,5,FALSE)</f>
        <v>100.44999999999999</v>
      </c>
      <c r="G721" s="190">
        <v>0.05</v>
      </c>
      <c r="H721" s="191">
        <f t="shared" si="22"/>
        <v>5.0225</v>
      </c>
      <c r="I721" s="192">
        <f t="shared" si="23"/>
        <v>95.427499999999995</v>
      </c>
    </row>
    <row r="722" spans="1:9" x14ac:dyDescent="0.3">
      <c r="A722" s="187" t="s">
        <v>140</v>
      </c>
      <c r="B722" s="187" t="s">
        <v>31</v>
      </c>
      <c r="C722" s="231">
        <v>2000</v>
      </c>
      <c r="D722" s="187" t="s">
        <v>18</v>
      </c>
      <c r="E722" s="188">
        <f>VLOOKUP(A722,[1]MPL!$E$7:$K$2997,5,FALSE)</f>
        <v>100.44999999999999</v>
      </c>
      <c r="G722" s="190">
        <v>0.05</v>
      </c>
      <c r="H722" s="191">
        <f t="shared" si="22"/>
        <v>5.0225</v>
      </c>
      <c r="I722" s="192">
        <f t="shared" si="23"/>
        <v>95.427499999999995</v>
      </c>
    </row>
    <row r="723" spans="1:9" x14ac:dyDescent="0.3">
      <c r="A723" s="187" t="s">
        <v>140</v>
      </c>
      <c r="B723" s="187" t="s">
        <v>31</v>
      </c>
      <c r="C723" s="231">
        <v>2000</v>
      </c>
      <c r="D723" s="187" t="s">
        <v>18</v>
      </c>
      <c r="E723" s="188">
        <f>VLOOKUP(A723,[1]MPL!$E$7:$K$2997,5,FALSE)</f>
        <v>100.44999999999999</v>
      </c>
      <c r="G723" s="190">
        <v>0.05</v>
      </c>
      <c r="H723" s="191">
        <f t="shared" si="22"/>
        <v>5.0225</v>
      </c>
      <c r="I723" s="192">
        <f t="shared" si="23"/>
        <v>95.427499999999995</v>
      </c>
    </row>
    <row r="724" spans="1:9" x14ac:dyDescent="0.3">
      <c r="A724" s="187" t="s">
        <v>140</v>
      </c>
      <c r="B724" s="187" t="s">
        <v>31</v>
      </c>
      <c r="C724" s="231">
        <v>2000</v>
      </c>
      <c r="D724" s="187" t="s">
        <v>18</v>
      </c>
      <c r="E724" s="188">
        <f>VLOOKUP(A724,[1]MPL!$E$7:$K$2997,5,FALSE)</f>
        <v>100.44999999999999</v>
      </c>
      <c r="G724" s="190">
        <v>0.05</v>
      </c>
      <c r="H724" s="191">
        <f t="shared" si="22"/>
        <v>5.0225</v>
      </c>
      <c r="I724" s="192">
        <f t="shared" si="23"/>
        <v>95.427499999999995</v>
      </c>
    </row>
    <row r="725" spans="1:9" x14ac:dyDescent="0.3">
      <c r="A725" s="187" t="s">
        <v>140</v>
      </c>
      <c r="B725" s="187" t="s">
        <v>31</v>
      </c>
      <c r="C725" s="231">
        <v>2000</v>
      </c>
      <c r="D725" s="187" t="s">
        <v>18</v>
      </c>
      <c r="E725" s="188">
        <f>VLOOKUP(A725,[1]MPL!$E$7:$K$2997,5,FALSE)</f>
        <v>100.44999999999999</v>
      </c>
      <c r="G725" s="190">
        <v>0.05</v>
      </c>
      <c r="H725" s="191">
        <f t="shared" si="22"/>
        <v>5.0225</v>
      </c>
      <c r="I725" s="192">
        <f t="shared" si="23"/>
        <v>95.427499999999995</v>
      </c>
    </row>
    <row r="726" spans="1:9" x14ac:dyDescent="0.3">
      <c r="A726" s="187" t="s">
        <v>140</v>
      </c>
      <c r="B726" s="187" t="s">
        <v>31</v>
      </c>
      <c r="C726" s="231">
        <v>2000</v>
      </c>
      <c r="D726" s="187" t="s">
        <v>18</v>
      </c>
      <c r="E726" s="188">
        <f>VLOOKUP(A726,[1]MPL!$E$7:$K$2997,5,FALSE)</f>
        <v>100.44999999999999</v>
      </c>
      <c r="G726" s="190">
        <v>0.05</v>
      </c>
      <c r="H726" s="191">
        <f t="shared" si="22"/>
        <v>5.0225</v>
      </c>
      <c r="I726" s="192">
        <f t="shared" si="23"/>
        <v>95.427499999999995</v>
      </c>
    </row>
    <row r="727" spans="1:9" x14ac:dyDescent="0.3">
      <c r="A727" s="187" t="s">
        <v>141</v>
      </c>
      <c r="B727" s="187" t="s">
        <v>31</v>
      </c>
      <c r="C727" s="231">
        <v>180</v>
      </c>
      <c r="D727" s="187" t="s">
        <v>18</v>
      </c>
      <c r="E727" s="188">
        <f>VLOOKUP(A727,[1]MPL!$E$7:$K$2997,5,FALSE)</f>
        <v>133</v>
      </c>
      <c r="G727" s="190">
        <v>0.05</v>
      </c>
      <c r="H727" s="191">
        <f t="shared" si="22"/>
        <v>6.65</v>
      </c>
      <c r="I727" s="192">
        <f t="shared" si="23"/>
        <v>126.35</v>
      </c>
    </row>
    <row r="728" spans="1:9" x14ac:dyDescent="0.3">
      <c r="A728" s="187" t="s">
        <v>141</v>
      </c>
      <c r="B728" s="187" t="s">
        <v>31</v>
      </c>
      <c r="C728" s="231">
        <v>180</v>
      </c>
      <c r="D728" s="187" t="s">
        <v>18</v>
      </c>
      <c r="E728" s="188">
        <f>VLOOKUP(A728,[1]MPL!$E$7:$K$2997,5,FALSE)</f>
        <v>133</v>
      </c>
      <c r="G728" s="190">
        <v>0.05</v>
      </c>
      <c r="H728" s="191">
        <f t="shared" si="22"/>
        <v>6.65</v>
      </c>
      <c r="I728" s="192">
        <f t="shared" si="23"/>
        <v>126.35</v>
      </c>
    </row>
    <row r="729" spans="1:9" x14ac:dyDescent="0.3">
      <c r="A729" s="187" t="s">
        <v>141</v>
      </c>
      <c r="B729" s="187" t="s">
        <v>31</v>
      </c>
      <c r="C729" s="231">
        <v>180</v>
      </c>
      <c r="D729" s="187" t="s">
        <v>18</v>
      </c>
      <c r="E729" s="188">
        <f>VLOOKUP(A729,[1]MPL!$E$7:$K$2997,5,FALSE)</f>
        <v>133</v>
      </c>
      <c r="G729" s="190">
        <v>0.05</v>
      </c>
      <c r="H729" s="191">
        <f t="shared" si="22"/>
        <v>6.65</v>
      </c>
      <c r="I729" s="192">
        <f t="shared" si="23"/>
        <v>126.35</v>
      </c>
    </row>
    <row r="730" spans="1:9" x14ac:dyDescent="0.3">
      <c r="A730" s="187" t="s">
        <v>141</v>
      </c>
      <c r="B730" s="187" t="s">
        <v>31</v>
      </c>
      <c r="C730" s="231">
        <v>180</v>
      </c>
      <c r="D730" s="187" t="s">
        <v>18</v>
      </c>
      <c r="E730" s="188">
        <f>VLOOKUP(A730,[1]MPL!$E$7:$K$2997,5,FALSE)</f>
        <v>133</v>
      </c>
      <c r="G730" s="190">
        <v>0.05</v>
      </c>
      <c r="H730" s="191">
        <f t="shared" si="22"/>
        <v>6.65</v>
      </c>
      <c r="I730" s="192">
        <f t="shared" si="23"/>
        <v>126.35</v>
      </c>
    </row>
    <row r="731" spans="1:9" x14ac:dyDescent="0.3">
      <c r="A731" s="187" t="s">
        <v>141</v>
      </c>
      <c r="B731" s="187" t="s">
        <v>31</v>
      </c>
      <c r="C731" s="231">
        <v>180</v>
      </c>
      <c r="D731" s="187" t="s">
        <v>18</v>
      </c>
      <c r="E731" s="188">
        <f>VLOOKUP(A731,[1]MPL!$E$7:$K$2997,5,FALSE)</f>
        <v>133</v>
      </c>
      <c r="G731" s="190">
        <v>0.05</v>
      </c>
      <c r="H731" s="191">
        <f t="shared" si="22"/>
        <v>6.65</v>
      </c>
      <c r="I731" s="192">
        <f t="shared" si="23"/>
        <v>126.35</v>
      </c>
    </row>
    <row r="732" spans="1:9" x14ac:dyDescent="0.3">
      <c r="A732" s="187" t="s">
        <v>141</v>
      </c>
      <c r="B732" s="187" t="s">
        <v>31</v>
      </c>
      <c r="C732" s="231">
        <v>180</v>
      </c>
      <c r="D732" s="187" t="s">
        <v>18</v>
      </c>
      <c r="E732" s="188">
        <f>VLOOKUP(A732,[1]MPL!$E$7:$K$2997,5,FALSE)</f>
        <v>133</v>
      </c>
      <c r="G732" s="190">
        <v>0.05</v>
      </c>
      <c r="H732" s="191">
        <f t="shared" si="22"/>
        <v>6.65</v>
      </c>
      <c r="I732" s="192">
        <f t="shared" si="23"/>
        <v>126.35</v>
      </c>
    </row>
    <row r="733" spans="1:9" x14ac:dyDescent="0.3">
      <c r="A733" s="187" t="s">
        <v>141</v>
      </c>
      <c r="B733" s="187" t="s">
        <v>31</v>
      </c>
      <c r="C733" s="231">
        <v>180</v>
      </c>
      <c r="D733" s="187" t="s">
        <v>18</v>
      </c>
      <c r="E733" s="188">
        <f>VLOOKUP(A733,[1]MPL!$E$7:$K$2997,5,FALSE)</f>
        <v>133</v>
      </c>
      <c r="G733" s="190">
        <v>0.05</v>
      </c>
      <c r="H733" s="191">
        <f t="shared" si="22"/>
        <v>6.65</v>
      </c>
      <c r="I733" s="192">
        <f t="shared" si="23"/>
        <v>126.35</v>
      </c>
    </row>
    <row r="734" spans="1:9" x14ac:dyDescent="0.3">
      <c r="A734" s="187" t="s">
        <v>141</v>
      </c>
      <c r="B734" s="187" t="s">
        <v>31</v>
      </c>
      <c r="C734" s="231">
        <v>180</v>
      </c>
      <c r="D734" s="187" t="s">
        <v>18</v>
      </c>
      <c r="E734" s="188">
        <f>VLOOKUP(A734,[1]MPL!$E$7:$K$2997,5,FALSE)</f>
        <v>133</v>
      </c>
      <c r="G734" s="190">
        <v>0.05</v>
      </c>
      <c r="H734" s="191">
        <f t="shared" si="22"/>
        <v>6.65</v>
      </c>
      <c r="I734" s="192">
        <f t="shared" si="23"/>
        <v>126.35</v>
      </c>
    </row>
    <row r="735" spans="1:9" x14ac:dyDescent="0.3">
      <c r="A735" s="187" t="s">
        <v>142</v>
      </c>
      <c r="B735" s="187" t="s">
        <v>31</v>
      </c>
      <c r="C735" s="231">
        <v>250</v>
      </c>
      <c r="D735" s="187" t="s">
        <v>18</v>
      </c>
      <c r="E735" s="188">
        <f>VLOOKUP(A735,[1]MPL!$E$7:$K$2997,5,FALSE)</f>
        <v>131.25</v>
      </c>
      <c r="G735" s="190">
        <v>0.05</v>
      </c>
      <c r="H735" s="191">
        <f t="shared" si="22"/>
        <v>6.5625</v>
      </c>
      <c r="I735" s="192">
        <f t="shared" si="23"/>
        <v>124.6875</v>
      </c>
    </row>
    <row r="736" spans="1:9" x14ac:dyDescent="0.3">
      <c r="A736" s="187" t="s">
        <v>142</v>
      </c>
      <c r="B736" s="187" t="s">
        <v>31</v>
      </c>
      <c r="C736" s="231">
        <v>250</v>
      </c>
      <c r="D736" s="187" t="s">
        <v>18</v>
      </c>
      <c r="E736" s="188">
        <f>VLOOKUP(A736,[1]MPL!$E$7:$K$2997,5,FALSE)</f>
        <v>131.25</v>
      </c>
      <c r="G736" s="190">
        <v>0.05</v>
      </c>
      <c r="H736" s="191">
        <f t="shared" si="22"/>
        <v>6.5625</v>
      </c>
      <c r="I736" s="192">
        <f t="shared" si="23"/>
        <v>124.6875</v>
      </c>
    </row>
    <row r="737" spans="1:9" x14ac:dyDescent="0.3">
      <c r="A737" s="187" t="s">
        <v>142</v>
      </c>
      <c r="B737" s="187" t="s">
        <v>31</v>
      </c>
      <c r="C737" s="231">
        <v>250</v>
      </c>
      <c r="D737" s="187" t="s">
        <v>18</v>
      </c>
      <c r="E737" s="188">
        <f>VLOOKUP(A737,[1]MPL!$E$7:$K$2997,5,FALSE)</f>
        <v>131.25</v>
      </c>
      <c r="G737" s="190">
        <v>0.05</v>
      </c>
      <c r="H737" s="191">
        <f t="shared" si="22"/>
        <v>6.5625</v>
      </c>
      <c r="I737" s="192">
        <f t="shared" si="23"/>
        <v>124.6875</v>
      </c>
    </row>
    <row r="738" spans="1:9" x14ac:dyDescent="0.3">
      <c r="A738" s="187" t="s">
        <v>142</v>
      </c>
      <c r="B738" s="187" t="s">
        <v>31</v>
      </c>
      <c r="C738" s="231">
        <v>250</v>
      </c>
      <c r="D738" s="187" t="s">
        <v>18</v>
      </c>
      <c r="E738" s="188">
        <f>VLOOKUP(A738,[1]MPL!$E$7:$K$2997,5,FALSE)</f>
        <v>131.25</v>
      </c>
      <c r="G738" s="190">
        <v>0.05</v>
      </c>
      <c r="H738" s="191">
        <f t="shared" si="22"/>
        <v>6.5625</v>
      </c>
      <c r="I738" s="192">
        <f t="shared" si="23"/>
        <v>124.6875</v>
      </c>
    </row>
    <row r="739" spans="1:9" x14ac:dyDescent="0.3">
      <c r="A739" s="187" t="s">
        <v>142</v>
      </c>
      <c r="B739" s="187" t="s">
        <v>31</v>
      </c>
      <c r="C739" s="231">
        <v>250</v>
      </c>
      <c r="D739" s="187" t="s">
        <v>18</v>
      </c>
      <c r="E739" s="188">
        <f>VLOOKUP(A739,[1]MPL!$E$7:$K$2997,5,FALSE)</f>
        <v>131.25</v>
      </c>
      <c r="G739" s="190">
        <v>0.05</v>
      </c>
      <c r="H739" s="191">
        <f t="shared" si="22"/>
        <v>6.5625</v>
      </c>
      <c r="I739" s="192">
        <f t="shared" si="23"/>
        <v>124.6875</v>
      </c>
    </row>
    <row r="740" spans="1:9" x14ac:dyDescent="0.3">
      <c r="A740" s="187" t="s">
        <v>142</v>
      </c>
      <c r="B740" s="187" t="s">
        <v>31</v>
      </c>
      <c r="C740" s="231">
        <v>250</v>
      </c>
      <c r="D740" s="187" t="s">
        <v>18</v>
      </c>
      <c r="E740" s="188">
        <f>VLOOKUP(A740,[1]MPL!$E$7:$K$2997,5,FALSE)</f>
        <v>131.25</v>
      </c>
      <c r="G740" s="190">
        <v>0.05</v>
      </c>
      <c r="H740" s="191">
        <f t="shared" si="22"/>
        <v>6.5625</v>
      </c>
      <c r="I740" s="192">
        <f t="shared" si="23"/>
        <v>124.6875</v>
      </c>
    </row>
    <row r="741" spans="1:9" x14ac:dyDescent="0.3">
      <c r="A741" s="187" t="s">
        <v>142</v>
      </c>
      <c r="B741" s="187" t="s">
        <v>31</v>
      </c>
      <c r="C741" s="231">
        <v>250</v>
      </c>
      <c r="D741" s="187" t="s">
        <v>18</v>
      </c>
      <c r="E741" s="188">
        <f>VLOOKUP(A741,[1]MPL!$E$7:$K$2997,5,FALSE)</f>
        <v>131.25</v>
      </c>
      <c r="G741" s="190">
        <v>0.05</v>
      </c>
      <c r="H741" s="191">
        <f t="shared" si="22"/>
        <v>6.5625</v>
      </c>
      <c r="I741" s="192">
        <f t="shared" si="23"/>
        <v>124.6875</v>
      </c>
    </row>
    <row r="742" spans="1:9" x14ac:dyDescent="0.3">
      <c r="A742" s="187" t="s">
        <v>142</v>
      </c>
      <c r="B742" s="187" t="s">
        <v>31</v>
      </c>
      <c r="C742" s="231">
        <v>250</v>
      </c>
      <c r="D742" s="187" t="s">
        <v>18</v>
      </c>
      <c r="E742" s="188">
        <f>VLOOKUP(A742,[1]MPL!$E$7:$K$2997,5,FALSE)</f>
        <v>131.25</v>
      </c>
      <c r="G742" s="190">
        <v>0.05</v>
      </c>
      <c r="H742" s="191">
        <f t="shared" si="22"/>
        <v>6.5625</v>
      </c>
      <c r="I742" s="192">
        <f t="shared" si="23"/>
        <v>124.6875</v>
      </c>
    </row>
    <row r="743" spans="1:9" x14ac:dyDescent="0.3">
      <c r="A743" s="187" t="s">
        <v>143</v>
      </c>
      <c r="B743" s="187" t="s">
        <v>31</v>
      </c>
      <c r="C743" s="231">
        <v>2000</v>
      </c>
      <c r="D743" s="187" t="s">
        <v>18</v>
      </c>
      <c r="E743" s="188">
        <f>VLOOKUP(A743,[1]MPL!$E$7:$K$2997,5,FALSE)</f>
        <v>125.64999999999999</v>
      </c>
      <c r="G743" s="190">
        <v>0.05</v>
      </c>
      <c r="H743" s="191">
        <f t="shared" si="22"/>
        <v>6.2824999999999998</v>
      </c>
      <c r="I743" s="192">
        <f t="shared" si="23"/>
        <v>119.36749999999999</v>
      </c>
    </row>
    <row r="744" spans="1:9" x14ac:dyDescent="0.3">
      <c r="A744" s="187" t="s">
        <v>143</v>
      </c>
      <c r="B744" s="187" t="s">
        <v>31</v>
      </c>
      <c r="C744" s="231">
        <v>2000</v>
      </c>
      <c r="D744" s="187" t="s">
        <v>18</v>
      </c>
      <c r="E744" s="188">
        <f>VLOOKUP(A744,[1]MPL!$E$7:$K$2997,5,FALSE)</f>
        <v>125.64999999999999</v>
      </c>
      <c r="G744" s="190">
        <v>0.05</v>
      </c>
      <c r="H744" s="191">
        <f t="shared" si="22"/>
        <v>6.2824999999999998</v>
      </c>
      <c r="I744" s="192">
        <f t="shared" si="23"/>
        <v>119.36749999999999</v>
      </c>
    </row>
    <row r="745" spans="1:9" x14ac:dyDescent="0.3">
      <c r="A745" s="187" t="s">
        <v>143</v>
      </c>
      <c r="B745" s="187" t="s">
        <v>31</v>
      </c>
      <c r="C745" s="231">
        <v>2000</v>
      </c>
      <c r="D745" s="187" t="s">
        <v>18</v>
      </c>
      <c r="E745" s="188">
        <f>VLOOKUP(A745,[1]MPL!$E$7:$K$2997,5,FALSE)</f>
        <v>125.64999999999999</v>
      </c>
      <c r="G745" s="190">
        <v>0.05</v>
      </c>
      <c r="H745" s="191">
        <f t="shared" si="22"/>
        <v>6.2824999999999998</v>
      </c>
      <c r="I745" s="192">
        <f t="shared" si="23"/>
        <v>119.36749999999999</v>
      </c>
    </row>
    <row r="746" spans="1:9" x14ac:dyDescent="0.3">
      <c r="A746" s="187" t="s">
        <v>143</v>
      </c>
      <c r="B746" s="187" t="s">
        <v>31</v>
      </c>
      <c r="C746" s="231">
        <v>2000</v>
      </c>
      <c r="D746" s="187" t="s">
        <v>18</v>
      </c>
      <c r="E746" s="188">
        <f>VLOOKUP(A746,[1]MPL!$E$7:$K$2997,5,FALSE)</f>
        <v>125.64999999999999</v>
      </c>
      <c r="G746" s="190">
        <v>0.05</v>
      </c>
      <c r="H746" s="191">
        <f t="shared" si="22"/>
        <v>6.2824999999999998</v>
      </c>
      <c r="I746" s="192">
        <f t="shared" si="23"/>
        <v>119.36749999999999</v>
      </c>
    </row>
    <row r="747" spans="1:9" x14ac:dyDescent="0.3">
      <c r="A747" s="187" t="s">
        <v>143</v>
      </c>
      <c r="B747" s="187" t="s">
        <v>31</v>
      </c>
      <c r="C747" s="231">
        <v>2000</v>
      </c>
      <c r="D747" s="187" t="s">
        <v>18</v>
      </c>
      <c r="E747" s="188">
        <f>VLOOKUP(A747,[1]MPL!$E$7:$K$2997,5,FALSE)</f>
        <v>125.64999999999999</v>
      </c>
      <c r="G747" s="190">
        <v>0.05</v>
      </c>
      <c r="H747" s="191">
        <f t="shared" si="22"/>
        <v>6.2824999999999998</v>
      </c>
      <c r="I747" s="192">
        <f t="shared" si="23"/>
        <v>119.36749999999999</v>
      </c>
    </row>
    <row r="748" spans="1:9" x14ac:dyDescent="0.3">
      <c r="A748" s="187" t="s">
        <v>143</v>
      </c>
      <c r="B748" s="187" t="s">
        <v>31</v>
      </c>
      <c r="C748" s="231">
        <v>2000</v>
      </c>
      <c r="D748" s="187" t="s">
        <v>18</v>
      </c>
      <c r="E748" s="188">
        <f>VLOOKUP(A748,[1]MPL!$E$7:$K$2997,5,FALSE)</f>
        <v>125.64999999999999</v>
      </c>
      <c r="G748" s="190">
        <v>0.05</v>
      </c>
      <c r="H748" s="191">
        <f t="shared" si="22"/>
        <v>6.2824999999999998</v>
      </c>
      <c r="I748" s="192">
        <f t="shared" si="23"/>
        <v>119.36749999999999</v>
      </c>
    </row>
    <row r="749" spans="1:9" x14ac:dyDescent="0.3">
      <c r="A749" s="187" t="s">
        <v>143</v>
      </c>
      <c r="B749" s="187" t="s">
        <v>31</v>
      </c>
      <c r="C749" s="231">
        <v>2000</v>
      </c>
      <c r="D749" s="187" t="s">
        <v>18</v>
      </c>
      <c r="E749" s="188">
        <f>VLOOKUP(A749,[1]MPL!$E$7:$K$2997,5,FALSE)</f>
        <v>125.64999999999999</v>
      </c>
      <c r="G749" s="190">
        <v>0.05</v>
      </c>
      <c r="H749" s="191">
        <f t="shared" si="22"/>
        <v>6.2824999999999998</v>
      </c>
      <c r="I749" s="192">
        <f t="shared" si="23"/>
        <v>119.36749999999999</v>
      </c>
    </row>
    <row r="750" spans="1:9" x14ac:dyDescent="0.3">
      <c r="A750" s="187" t="s">
        <v>143</v>
      </c>
      <c r="B750" s="187" t="s">
        <v>31</v>
      </c>
      <c r="C750" s="231">
        <v>2000</v>
      </c>
      <c r="D750" s="187" t="s">
        <v>18</v>
      </c>
      <c r="E750" s="188">
        <f>VLOOKUP(A750,[1]MPL!$E$7:$K$2997,5,FALSE)</f>
        <v>125.64999999999999</v>
      </c>
      <c r="G750" s="190">
        <v>0.05</v>
      </c>
      <c r="H750" s="191">
        <f t="shared" si="22"/>
        <v>6.2824999999999998</v>
      </c>
      <c r="I750" s="192">
        <f t="shared" si="23"/>
        <v>119.36749999999999</v>
      </c>
    </row>
    <row r="751" spans="1:9" x14ac:dyDescent="0.3">
      <c r="A751" s="187" t="s">
        <v>144</v>
      </c>
      <c r="B751" s="187" t="s">
        <v>31</v>
      </c>
      <c r="C751" s="231">
        <v>180</v>
      </c>
      <c r="D751" s="187" t="s">
        <v>18</v>
      </c>
      <c r="E751" s="188">
        <f>VLOOKUP(A751,[1]MPL!$E$7:$K$2997,5,FALSE)</f>
        <v>133</v>
      </c>
      <c r="G751" s="190">
        <v>0.05</v>
      </c>
      <c r="H751" s="191">
        <f t="shared" si="22"/>
        <v>6.65</v>
      </c>
      <c r="I751" s="192">
        <f t="shared" si="23"/>
        <v>126.35</v>
      </c>
    </row>
    <row r="752" spans="1:9" x14ac:dyDescent="0.3">
      <c r="A752" s="187" t="s">
        <v>144</v>
      </c>
      <c r="B752" s="187" t="s">
        <v>31</v>
      </c>
      <c r="C752" s="231">
        <v>180</v>
      </c>
      <c r="D752" s="187" t="s">
        <v>18</v>
      </c>
      <c r="E752" s="188">
        <f>VLOOKUP(A752,[1]MPL!$E$7:$K$2997,5,FALSE)</f>
        <v>133</v>
      </c>
      <c r="G752" s="190">
        <v>0.05</v>
      </c>
      <c r="H752" s="191">
        <f t="shared" si="22"/>
        <v>6.65</v>
      </c>
      <c r="I752" s="192">
        <f t="shared" si="23"/>
        <v>126.35</v>
      </c>
    </row>
    <row r="753" spans="1:9" x14ac:dyDescent="0.3">
      <c r="A753" s="187" t="s">
        <v>144</v>
      </c>
      <c r="B753" s="187" t="s">
        <v>31</v>
      </c>
      <c r="C753" s="231">
        <v>180</v>
      </c>
      <c r="D753" s="187" t="s">
        <v>18</v>
      </c>
      <c r="E753" s="188">
        <f>VLOOKUP(A753,[1]MPL!$E$7:$K$2997,5,FALSE)</f>
        <v>133</v>
      </c>
      <c r="G753" s="190">
        <v>0.05</v>
      </c>
      <c r="H753" s="191">
        <f t="shared" si="22"/>
        <v>6.65</v>
      </c>
      <c r="I753" s="192">
        <f t="shared" si="23"/>
        <v>126.35</v>
      </c>
    </row>
    <row r="754" spans="1:9" x14ac:dyDescent="0.3">
      <c r="A754" s="187" t="s">
        <v>144</v>
      </c>
      <c r="B754" s="187" t="s">
        <v>31</v>
      </c>
      <c r="C754" s="231">
        <v>180</v>
      </c>
      <c r="D754" s="187" t="s">
        <v>18</v>
      </c>
      <c r="E754" s="188">
        <f>VLOOKUP(A754,[1]MPL!$E$7:$K$2997,5,FALSE)</f>
        <v>133</v>
      </c>
      <c r="G754" s="190">
        <v>0.05</v>
      </c>
      <c r="H754" s="191">
        <f t="shared" si="22"/>
        <v>6.65</v>
      </c>
      <c r="I754" s="192">
        <f t="shared" si="23"/>
        <v>126.35</v>
      </c>
    </row>
    <row r="755" spans="1:9" x14ac:dyDescent="0.3">
      <c r="A755" s="187" t="s">
        <v>144</v>
      </c>
      <c r="B755" s="187" t="s">
        <v>31</v>
      </c>
      <c r="C755" s="231">
        <v>180</v>
      </c>
      <c r="D755" s="187" t="s">
        <v>18</v>
      </c>
      <c r="E755" s="188">
        <f>VLOOKUP(A755,[1]MPL!$E$7:$K$2997,5,FALSE)</f>
        <v>133</v>
      </c>
      <c r="G755" s="190">
        <v>0.05</v>
      </c>
      <c r="H755" s="191">
        <f t="shared" si="22"/>
        <v>6.65</v>
      </c>
      <c r="I755" s="192">
        <f t="shared" si="23"/>
        <v>126.35</v>
      </c>
    </row>
    <row r="756" spans="1:9" x14ac:dyDescent="0.3">
      <c r="A756" s="187" t="s">
        <v>144</v>
      </c>
      <c r="B756" s="187" t="s">
        <v>31</v>
      </c>
      <c r="C756" s="231">
        <v>180</v>
      </c>
      <c r="D756" s="187" t="s">
        <v>18</v>
      </c>
      <c r="E756" s="188">
        <f>VLOOKUP(A756,[1]MPL!$E$7:$K$2997,5,FALSE)</f>
        <v>133</v>
      </c>
      <c r="G756" s="190">
        <v>0.05</v>
      </c>
      <c r="H756" s="191">
        <f t="shared" si="22"/>
        <v>6.65</v>
      </c>
      <c r="I756" s="192">
        <f t="shared" si="23"/>
        <v>126.35</v>
      </c>
    </row>
    <row r="757" spans="1:9" x14ac:dyDescent="0.3">
      <c r="A757" s="187" t="s">
        <v>144</v>
      </c>
      <c r="B757" s="187" t="s">
        <v>31</v>
      </c>
      <c r="C757" s="231">
        <v>180</v>
      </c>
      <c r="D757" s="187" t="s">
        <v>18</v>
      </c>
      <c r="E757" s="188">
        <f>VLOOKUP(A757,[1]MPL!$E$7:$K$2997,5,FALSE)</f>
        <v>133</v>
      </c>
      <c r="G757" s="190">
        <v>0.05</v>
      </c>
      <c r="H757" s="191">
        <f t="shared" si="22"/>
        <v>6.65</v>
      </c>
      <c r="I757" s="192">
        <f t="shared" si="23"/>
        <v>126.35</v>
      </c>
    </row>
    <row r="758" spans="1:9" x14ac:dyDescent="0.3">
      <c r="A758" s="187" t="s">
        <v>144</v>
      </c>
      <c r="B758" s="187" t="s">
        <v>31</v>
      </c>
      <c r="C758" s="231">
        <v>180</v>
      </c>
      <c r="D758" s="187" t="s">
        <v>18</v>
      </c>
      <c r="E758" s="188">
        <f>VLOOKUP(A758,[1]MPL!$E$7:$K$2997,5,FALSE)</f>
        <v>133</v>
      </c>
      <c r="G758" s="190">
        <v>0.05</v>
      </c>
      <c r="H758" s="191">
        <f t="shared" si="22"/>
        <v>6.65</v>
      </c>
      <c r="I758" s="192">
        <f t="shared" si="23"/>
        <v>126.35</v>
      </c>
    </row>
    <row r="759" spans="1:9" x14ac:dyDescent="0.3">
      <c r="A759" s="187" t="s">
        <v>145</v>
      </c>
      <c r="B759" s="187" t="s">
        <v>31</v>
      </c>
      <c r="C759" s="231">
        <v>250</v>
      </c>
      <c r="D759" s="187" t="s">
        <v>18</v>
      </c>
      <c r="E759" s="188">
        <f>VLOOKUP(A759,[1]MPL!$E$7:$K$2997,5,FALSE)</f>
        <v>131.25</v>
      </c>
      <c r="G759" s="190">
        <v>0.05</v>
      </c>
      <c r="H759" s="191">
        <f t="shared" si="22"/>
        <v>6.5625</v>
      </c>
      <c r="I759" s="192">
        <f t="shared" si="23"/>
        <v>124.6875</v>
      </c>
    </row>
    <row r="760" spans="1:9" x14ac:dyDescent="0.3">
      <c r="A760" s="187" t="s">
        <v>145</v>
      </c>
      <c r="B760" s="187" t="s">
        <v>31</v>
      </c>
      <c r="C760" s="231">
        <v>250</v>
      </c>
      <c r="D760" s="187" t="s">
        <v>18</v>
      </c>
      <c r="E760" s="188">
        <f>VLOOKUP(A760,[1]MPL!$E$7:$K$2997,5,FALSE)</f>
        <v>131.25</v>
      </c>
      <c r="G760" s="190">
        <v>0.05</v>
      </c>
      <c r="H760" s="191">
        <f t="shared" si="22"/>
        <v>6.5625</v>
      </c>
      <c r="I760" s="192">
        <f t="shared" si="23"/>
        <v>124.6875</v>
      </c>
    </row>
    <row r="761" spans="1:9" x14ac:dyDescent="0.3">
      <c r="A761" s="187" t="s">
        <v>145</v>
      </c>
      <c r="B761" s="187" t="s">
        <v>31</v>
      </c>
      <c r="C761" s="231">
        <v>250</v>
      </c>
      <c r="D761" s="187" t="s">
        <v>18</v>
      </c>
      <c r="E761" s="188">
        <f>VLOOKUP(A761,[1]MPL!$E$7:$K$2997,5,FALSE)</f>
        <v>131.25</v>
      </c>
      <c r="G761" s="190">
        <v>0.05</v>
      </c>
      <c r="H761" s="191">
        <f t="shared" si="22"/>
        <v>6.5625</v>
      </c>
      <c r="I761" s="192">
        <f t="shared" si="23"/>
        <v>124.6875</v>
      </c>
    </row>
    <row r="762" spans="1:9" x14ac:dyDescent="0.3">
      <c r="A762" s="187" t="s">
        <v>145</v>
      </c>
      <c r="B762" s="187" t="s">
        <v>31</v>
      </c>
      <c r="C762" s="231">
        <v>250</v>
      </c>
      <c r="D762" s="187" t="s">
        <v>18</v>
      </c>
      <c r="E762" s="188">
        <f>VLOOKUP(A762,[1]MPL!$E$7:$K$2997,5,FALSE)</f>
        <v>131.25</v>
      </c>
      <c r="G762" s="190">
        <v>0.05</v>
      </c>
      <c r="H762" s="191">
        <f t="shared" si="22"/>
        <v>6.5625</v>
      </c>
      <c r="I762" s="192">
        <f t="shared" si="23"/>
        <v>124.6875</v>
      </c>
    </row>
    <row r="763" spans="1:9" x14ac:dyDescent="0.3">
      <c r="A763" s="187" t="s">
        <v>145</v>
      </c>
      <c r="B763" s="187" t="s">
        <v>31</v>
      </c>
      <c r="C763" s="231">
        <v>250</v>
      </c>
      <c r="D763" s="187" t="s">
        <v>18</v>
      </c>
      <c r="E763" s="188">
        <f>VLOOKUP(A763,[1]MPL!$E$7:$K$2997,5,FALSE)</f>
        <v>131.25</v>
      </c>
      <c r="G763" s="190">
        <v>0.05</v>
      </c>
      <c r="H763" s="191">
        <f t="shared" si="22"/>
        <v>6.5625</v>
      </c>
      <c r="I763" s="192">
        <f t="shared" si="23"/>
        <v>124.6875</v>
      </c>
    </row>
    <row r="764" spans="1:9" x14ac:dyDescent="0.3">
      <c r="A764" s="187" t="s">
        <v>145</v>
      </c>
      <c r="B764" s="187" t="s">
        <v>31</v>
      </c>
      <c r="C764" s="231">
        <v>250</v>
      </c>
      <c r="D764" s="187" t="s">
        <v>18</v>
      </c>
      <c r="E764" s="188">
        <f>VLOOKUP(A764,[1]MPL!$E$7:$K$2997,5,FALSE)</f>
        <v>131.25</v>
      </c>
      <c r="G764" s="190">
        <v>0.05</v>
      </c>
      <c r="H764" s="191">
        <f t="shared" si="22"/>
        <v>6.5625</v>
      </c>
      <c r="I764" s="192">
        <f t="shared" si="23"/>
        <v>124.6875</v>
      </c>
    </row>
    <row r="765" spans="1:9" x14ac:dyDescent="0.3">
      <c r="A765" s="187" t="s">
        <v>145</v>
      </c>
      <c r="B765" s="187" t="s">
        <v>31</v>
      </c>
      <c r="C765" s="231">
        <v>250</v>
      </c>
      <c r="D765" s="187" t="s">
        <v>18</v>
      </c>
      <c r="E765" s="188">
        <f>VLOOKUP(A765,[1]MPL!$E$7:$K$2997,5,FALSE)</f>
        <v>131.25</v>
      </c>
      <c r="G765" s="190">
        <v>0.05</v>
      </c>
      <c r="H765" s="191">
        <f t="shared" ref="H765:H828" si="24">G765*E765</f>
        <v>6.5625</v>
      </c>
      <c r="I765" s="192">
        <f t="shared" ref="I765:I828" si="25">E765-H765</f>
        <v>124.6875</v>
      </c>
    </row>
    <row r="766" spans="1:9" x14ac:dyDescent="0.3">
      <c r="A766" s="187" t="s">
        <v>145</v>
      </c>
      <c r="B766" s="187" t="s">
        <v>31</v>
      </c>
      <c r="C766" s="231">
        <v>250</v>
      </c>
      <c r="D766" s="187" t="s">
        <v>18</v>
      </c>
      <c r="E766" s="188">
        <f>VLOOKUP(A766,[1]MPL!$E$7:$K$2997,5,FALSE)</f>
        <v>131.25</v>
      </c>
      <c r="G766" s="190">
        <v>0.05</v>
      </c>
      <c r="H766" s="191">
        <f t="shared" si="24"/>
        <v>6.5625</v>
      </c>
      <c r="I766" s="192">
        <f t="shared" si="25"/>
        <v>124.6875</v>
      </c>
    </row>
    <row r="767" spans="1:9" x14ac:dyDescent="0.3">
      <c r="A767" s="187" t="s">
        <v>146</v>
      </c>
      <c r="B767" s="187" t="s">
        <v>31</v>
      </c>
      <c r="C767" s="231">
        <v>2000</v>
      </c>
      <c r="D767" s="187" t="s">
        <v>18</v>
      </c>
      <c r="E767" s="188">
        <f>VLOOKUP(A767,[1]MPL!$E$7:$K$2997,5,FALSE)</f>
        <v>125.64999999999999</v>
      </c>
      <c r="G767" s="190">
        <v>0.05</v>
      </c>
      <c r="H767" s="191">
        <f t="shared" si="24"/>
        <v>6.2824999999999998</v>
      </c>
      <c r="I767" s="192">
        <f t="shared" si="25"/>
        <v>119.36749999999999</v>
      </c>
    </row>
    <row r="768" spans="1:9" x14ac:dyDescent="0.3">
      <c r="A768" s="187" t="s">
        <v>146</v>
      </c>
      <c r="B768" s="187" t="s">
        <v>31</v>
      </c>
      <c r="C768" s="231">
        <v>2000</v>
      </c>
      <c r="D768" s="187" t="s">
        <v>18</v>
      </c>
      <c r="E768" s="188">
        <f>VLOOKUP(A768,[1]MPL!$E$7:$K$2997,5,FALSE)</f>
        <v>125.64999999999999</v>
      </c>
      <c r="G768" s="190">
        <v>0.05</v>
      </c>
      <c r="H768" s="191">
        <f t="shared" si="24"/>
        <v>6.2824999999999998</v>
      </c>
      <c r="I768" s="192">
        <f t="shared" si="25"/>
        <v>119.36749999999999</v>
      </c>
    </row>
    <row r="769" spans="1:9" x14ac:dyDescent="0.3">
      <c r="A769" s="187" t="s">
        <v>146</v>
      </c>
      <c r="B769" s="187" t="s">
        <v>31</v>
      </c>
      <c r="C769" s="231">
        <v>2000</v>
      </c>
      <c r="D769" s="187" t="s">
        <v>18</v>
      </c>
      <c r="E769" s="188">
        <f>VLOOKUP(A769,[1]MPL!$E$7:$K$2997,5,FALSE)</f>
        <v>125.64999999999999</v>
      </c>
      <c r="G769" s="190">
        <v>0.05</v>
      </c>
      <c r="H769" s="191">
        <f t="shared" si="24"/>
        <v>6.2824999999999998</v>
      </c>
      <c r="I769" s="192">
        <f t="shared" si="25"/>
        <v>119.36749999999999</v>
      </c>
    </row>
    <row r="770" spans="1:9" x14ac:dyDescent="0.3">
      <c r="A770" s="187" t="s">
        <v>146</v>
      </c>
      <c r="B770" s="187" t="s">
        <v>31</v>
      </c>
      <c r="C770" s="231">
        <v>2000</v>
      </c>
      <c r="D770" s="187" t="s">
        <v>18</v>
      </c>
      <c r="E770" s="188">
        <f>VLOOKUP(A770,[1]MPL!$E$7:$K$2997,5,FALSE)</f>
        <v>125.64999999999999</v>
      </c>
      <c r="G770" s="190">
        <v>0.05</v>
      </c>
      <c r="H770" s="191">
        <f t="shared" si="24"/>
        <v>6.2824999999999998</v>
      </c>
      <c r="I770" s="192">
        <f t="shared" si="25"/>
        <v>119.36749999999999</v>
      </c>
    </row>
    <row r="771" spans="1:9" x14ac:dyDescent="0.3">
      <c r="A771" s="187" t="s">
        <v>146</v>
      </c>
      <c r="B771" s="187" t="s">
        <v>31</v>
      </c>
      <c r="C771" s="231">
        <v>2000</v>
      </c>
      <c r="D771" s="187" t="s">
        <v>18</v>
      </c>
      <c r="E771" s="188">
        <f>VLOOKUP(A771,[1]MPL!$E$7:$K$2997,5,FALSE)</f>
        <v>125.64999999999999</v>
      </c>
      <c r="G771" s="190">
        <v>0.05</v>
      </c>
      <c r="H771" s="191">
        <f t="shared" si="24"/>
        <v>6.2824999999999998</v>
      </c>
      <c r="I771" s="192">
        <f t="shared" si="25"/>
        <v>119.36749999999999</v>
      </c>
    </row>
    <row r="772" spans="1:9" x14ac:dyDescent="0.3">
      <c r="A772" s="187" t="s">
        <v>146</v>
      </c>
      <c r="B772" s="187" t="s">
        <v>31</v>
      </c>
      <c r="C772" s="231">
        <v>2000</v>
      </c>
      <c r="D772" s="187" t="s">
        <v>18</v>
      </c>
      <c r="E772" s="188">
        <f>VLOOKUP(A772,[1]MPL!$E$7:$K$2997,5,FALSE)</f>
        <v>125.64999999999999</v>
      </c>
      <c r="G772" s="190">
        <v>0.05</v>
      </c>
      <c r="H772" s="191">
        <f t="shared" si="24"/>
        <v>6.2824999999999998</v>
      </c>
      <c r="I772" s="192">
        <f t="shared" si="25"/>
        <v>119.36749999999999</v>
      </c>
    </row>
    <row r="773" spans="1:9" x14ac:dyDescent="0.3">
      <c r="A773" s="187" t="s">
        <v>146</v>
      </c>
      <c r="B773" s="187" t="s">
        <v>31</v>
      </c>
      <c r="C773" s="231">
        <v>2000</v>
      </c>
      <c r="D773" s="187" t="s">
        <v>18</v>
      </c>
      <c r="E773" s="188">
        <f>VLOOKUP(A773,[1]MPL!$E$7:$K$2997,5,FALSE)</f>
        <v>125.64999999999999</v>
      </c>
      <c r="G773" s="190">
        <v>0.05</v>
      </c>
      <c r="H773" s="191">
        <f t="shared" si="24"/>
        <v>6.2824999999999998</v>
      </c>
      <c r="I773" s="192">
        <f t="shared" si="25"/>
        <v>119.36749999999999</v>
      </c>
    </row>
    <row r="774" spans="1:9" x14ac:dyDescent="0.3">
      <c r="A774" s="187" t="s">
        <v>146</v>
      </c>
      <c r="B774" s="187" t="s">
        <v>31</v>
      </c>
      <c r="C774" s="231">
        <v>2000</v>
      </c>
      <c r="D774" s="187" t="s">
        <v>18</v>
      </c>
      <c r="E774" s="188">
        <f>VLOOKUP(A774,[1]MPL!$E$7:$K$2997,5,FALSE)</f>
        <v>125.64999999999999</v>
      </c>
      <c r="G774" s="190">
        <v>0.05</v>
      </c>
      <c r="H774" s="191">
        <f t="shared" si="24"/>
        <v>6.2824999999999998</v>
      </c>
      <c r="I774" s="192">
        <f t="shared" si="25"/>
        <v>119.36749999999999</v>
      </c>
    </row>
    <row r="775" spans="1:9" x14ac:dyDescent="0.3">
      <c r="A775" s="205" t="s">
        <v>147</v>
      </c>
      <c r="B775" s="187" t="s">
        <v>31</v>
      </c>
      <c r="C775" s="231">
        <v>180</v>
      </c>
      <c r="D775" s="198" t="s">
        <v>17</v>
      </c>
      <c r="E775" s="188">
        <f>VLOOKUP(A775,[1]MPL!$E$7:$K$2997,5,FALSE)</f>
        <v>21.55</v>
      </c>
      <c r="G775" s="190">
        <v>0.1</v>
      </c>
      <c r="H775" s="191">
        <f t="shared" si="24"/>
        <v>2.1550000000000002</v>
      </c>
      <c r="I775" s="192">
        <f t="shared" si="25"/>
        <v>19.395</v>
      </c>
    </row>
    <row r="776" spans="1:9" x14ac:dyDescent="0.3">
      <c r="A776" s="206" t="s">
        <v>148</v>
      </c>
      <c r="B776" s="187" t="s">
        <v>31</v>
      </c>
      <c r="C776" s="198">
        <v>265</v>
      </c>
      <c r="D776" s="198" t="s">
        <v>17</v>
      </c>
      <c r="E776" s="188">
        <f>VLOOKUP(A776,[1]MPL!$E$7:$K$2997,5,FALSE)</f>
        <v>20.55</v>
      </c>
      <c r="G776" s="190">
        <v>0.1</v>
      </c>
      <c r="H776" s="191">
        <f t="shared" si="24"/>
        <v>2.0550000000000002</v>
      </c>
      <c r="I776" s="192">
        <f t="shared" si="25"/>
        <v>18.495000000000001</v>
      </c>
    </row>
    <row r="777" spans="1:9" x14ac:dyDescent="0.3">
      <c r="A777" s="205" t="s">
        <v>149</v>
      </c>
      <c r="B777" s="187" t="s">
        <v>31</v>
      </c>
      <c r="C777" s="231">
        <v>180</v>
      </c>
      <c r="D777" s="198" t="s">
        <v>17</v>
      </c>
      <c r="E777" s="188">
        <f>VLOOKUP(A777,[1]MPL!$E$7:$K$2997,5,FALSE)</f>
        <v>21.55</v>
      </c>
      <c r="G777" s="190">
        <v>0.1</v>
      </c>
      <c r="H777" s="191">
        <f t="shared" si="24"/>
        <v>2.1550000000000002</v>
      </c>
      <c r="I777" s="192">
        <f t="shared" si="25"/>
        <v>19.395</v>
      </c>
    </row>
    <row r="778" spans="1:9" x14ac:dyDescent="0.3">
      <c r="A778" s="206" t="s">
        <v>150</v>
      </c>
      <c r="B778" s="187" t="s">
        <v>31</v>
      </c>
      <c r="C778" s="198">
        <v>265</v>
      </c>
      <c r="D778" s="198" t="s">
        <v>17</v>
      </c>
      <c r="E778" s="188">
        <f>VLOOKUP(A778,[1]MPL!$E$7:$K$2997,5,FALSE)</f>
        <v>20.55</v>
      </c>
      <c r="G778" s="190">
        <v>0.1</v>
      </c>
      <c r="H778" s="191">
        <f t="shared" si="24"/>
        <v>2.0550000000000002</v>
      </c>
      <c r="I778" s="192">
        <f t="shared" si="25"/>
        <v>18.495000000000001</v>
      </c>
    </row>
    <row r="779" spans="1:9" x14ac:dyDescent="0.3">
      <c r="A779" s="205" t="s">
        <v>151</v>
      </c>
      <c r="B779" s="187" t="s">
        <v>31</v>
      </c>
      <c r="C779" s="231">
        <v>180</v>
      </c>
      <c r="D779" s="198" t="s">
        <v>17</v>
      </c>
      <c r="E779" s="188">
        <f>VLOOKUP(A779,[1]MPL!$E$7:$K$2997,5,FALSE)</f>
        <v>21.55</v>
      </c>
      <c r="G779" s="190">
        <v>0.1</v>
      </c>
      <c r="H779" s="191">
        <f t="shared" si="24"/>
        <v>2.1550000000000002</v>
      </c>
      <c r="I779" s="192">
        <f t="shared" si="25"/>
        <v>19.395</v>
      </c>
    </row>
    <row r="780" spans="1:9" x14ac:dyDescent="0.3">
      <c r="A780" s="206" t="s">
        <v>152</v>
      </c>
      <c r="B780" s="187" t="s">
        <v>31</v>
      </c>
      <c r="C780" s="198">
        <v>265</v>
      </c>
      <c r="D780" s="198" t="s">
        <v>17</v>
      </c>
      <c r="E780" s="188">
        <f>VLOOKUP(A780,[1]MPL!$E$7:$K$2997,5,FALSE)</f>
        <v>20.55</v>
      </c>
      <c r="G780" s="190">
        <v>0.1</v>
      </c>
      <c r="H780" s="191">
        <f t="shared" si="24"/>
        <v>2.0550000000000002</v>
      </c>
      <c r="I780" s="192">
        <f t="shared" si="25"/>
        <v>18.495000000000001</v>
      </c>
    </row>
    <row r="781" spans="1:9" x14ac:dyDescent="0.3">
      <c r="A781" s="205" t="s">
        <v>153</v>
      </c>
      <c r="B781" s="187" t="s">
        <v>31</v>
      </c>
      <c r="C781" s="231">
        <v>180</v>
      </c>
      <c r="D781" s="198" t="s">
        <v>17</v>
      </c>
      <c r="E781" s="188">
        <f>VLOOKUP(A781,[1]MPL!$E$7:$K$2997,5,FALSE)</f>
        <v>21.55</v>
      </c>
      <c r="G781" s="190">
        <v>0.1</v>
      </c>
      <c r="H781" s="191">
        <f t="shared" si="24"/>
        <v>2.1550000000000002</v>
      </c>
      <c r="I781" s="192">
        <f t="shared" si="25"/>
        <v>19.395</v>
      </c>
    </row>
    <row r="782" spans="1:9" x14ac:dyDescent="0.3">
      <c r="A782" s="206" t="s">
        <v>154</v>
      </c>
      <c r="B782" s="187" t="s">
        <v>31</v>
      </c>
      <c r="C782" s="198">
        <v>265</v>
      </c>
      <c r="D782" s="198" t="s">
        <v>17</v>
      </c>
      <c r="E782" s="188">
        <f>VLOOKUP(A782,[1]MPL!$E$7:$K$2997,5,FALSE)</f>
        <v>20.55</v>
      </c>
      <c r="G782" s="190">
        <v>0.1</v>
      </c>
      <c r="H782" s="191">
        <f t="shared" si="24"/>
        <v>2.0550000000000002</v>
      </c>
      <c r="I782" s="192">
        <f t="shared" si="25"/>
        <v>18.495000000000001</v>
      </c>
    </row>
    <row r="783" spans="1:9" x14ac:dyDescent="0.3">
      <c r="A783" s="205" t="s">
        <v>155</v>
      </c>
      <c r="B783" s="187" t="s">
        <v>31</v>
      </c>
      <c r="C783" s="231">
        <v>180</v>
      </c>
      <c r="D783" s="198" t="s">
        <v>17</v>
      </c>
      <c r="E783" s="188">
        <f>VLOOKUP(A783,[1]MPL!$E$7:$K$2997,5,FALSE)</f>
        <v>21.55</v>
      </c>
      <c r="G783" s="190">
        <v>0.1</v>
      </c>
      <c r="H783" s="191">
        <f t="shared" si="24"/>
        <v>2.1550000000000002</v>
      </c>
      <c r="I783" s="192">
        <f t="shared" si="25"/>
        <v>19.395</v>
      </c>
    </row>
    <row r="784" spans="1:9" x14ac:dyDescent="0.3">
      <c r="A784" s="206" t="s">
        <v>156</v>
      </c>
      <c r="B784" s="187" t="s">
        <v>31</v>
      </c>
      <c r="C784" s="198">
        <v>265</v>
      </c>
      <c r="D784" s="198" t="s">
        <v>17</v>
      </c>
      <c r="E784" s="188">
        <f>VLOOKUP(A784,[1]MPL!$E$7:$K$2997,5,FALSE)</f>
        <v>20.55</v>
      </c>
      <c r="G784" s="190">
        <v>0.1</v>
      </c>
      <c r="H784" s="191">
        <f t="shared" si="24"/>
        <v>2.0550000000000002</v>
      </c>
      <c r="I784" s="192">
        <f t="shared" si="25"/>
        <v>18.495000000000001</v>
      </c>
    </row>
    <row r="785" spans="1:9" x14ac:dyDescent="0.3">
      <c r="A785" s="205" t="s">
        <v>157</v>
      </c>
      <c r="B785" s="187" t="s">
        <v>31</v>
      </c>
      <c r="C785" s="231">
        <v>180</v>
      </c>
      <c r="D785" s="198" t="s">
        <v>17</v>
      </c>
      <c r="E785" s="188">
        <f>VLOOKUP(A785,[1]MPL!$E$7:$K$2997,5,FALSE)</f>
        <v>21.55</v>
      </c>
      <c r="G785" s="190">
        <v>0.1</v>
      </c>
      <c r="H785" s="191">
        <f t="shared" si="24"/>
        <v>2.1550000000000002</v>
      </c>
      <c r="I785" s="192">
        <f t="shared" si="25"/>
        <v>19.395</v>
      </c>
    </row>
    <row r="786" spans="1:9" x14ac:dyDescent="0.3">
      <c r="A786" s="206" t="s">
        <v>158</v>
      </c>
      <c r="B786" s="187" t="s">
        <v>31</v>
      </c>
      <c r="C786" s="198">
        <v>265</v>
      </c>
      <c r="D786" s="198" t="s">
        <v>17</v>
      </c>
      <c r="E786" s="188">
        <f>VLOOKUP(A786,[1]MPL!$E$7:$K$2997,5,FALSE)</f>
        <v>20.55</v>
      </c>
      <c r="G786" s="190">
        <v>0.1</v>
      </c>
      <c r="H786" s="191">
        <f t="shared" si="24"/>
        <v>2.0550000000000002</v>
      </c>
      <c r="I786" s="192">
        <f t="shared" si="25"/>
        <v>18.495000000000001</v>
      </c>
    </row>
    <row r="787" spans="1:9" x14ac:dyDescent="0.3">
      <c r="A787" s="205" t="s">
        <v>159</v>
      </c>
      <c r="B787" s="187" t="s">
        <v>31</v>
      </c>
      <c r="C787" s="231">
        <v>180</v>
      </c>
      <c r="D787" s="198" t="s">
        <v>17</v>
      </c>
      <c r="E787" s="188">
        <f>VLOOKUP(A787,[1]MPL!$E$7:$K$2997,5,FALSE)</f>
        <v>21.55</v>
      </c>
      <c r="G787" s="190">
        <v>0.1</v>
      </c>
      <c r="H787" s="191">
        <f t="shared" si="24"/>
        <v>2.1550000000000002</v>
      </c>
      <c r="I787" s="192">
        <f t="shared" si="25"/>
        <v>19.395</v>
      </c>
    </row>
    <row r="788" spans="1:9" x14ac:dyDescent="0.3">
      <c r="A788" s="207" t="s">
        <v>160</v>
      </c>
      <c r="B788" s="187" t="s">
        <v>31</v>
      </c>
      <c r="C788" s="198">
        <v>265</v>
      </c>
      <c r="D788" s="198" t="s">
        <v>17</v>
      </c>
      <c r="E788" s="188">
        <f>VLOOKUP(A788,[1]MPL!$E$7:$K$2997,5,FALSE)</f>
        <v>20.55</v>
      </c>
      <c r="G788" s="190">
        <v>0.1</v>
      </c>
      <c r="H788" s="191">
        <f t="shared" si="24"/>
        <v>2.0550000000000002</v>
      </c>
      <c r="I788" s="192">
        <f t="shared" si="25"/>
        <v>18.495000000000001</v>
      </c>
    </row>
    <row r="789" spans="1:9" x14ac:dyDescent="0.3">
      <c r="A789" s="205" t="s">
        <v>161</v>
      </c>
      <c r="B789" s="187" t="s">
        <v>31</v>
      </c>
      <c r="C789" s="231">
        <v>180</v>
      </c>
      <c r="D789" s="198" t="s">
        <v>17</v>
      </c>
      <c r="E789" s="188">
        <f>VLOOKUP(A789,[1]MPL!$E$7:$K$2997,5,FALSE)</f>
        <v>21.55</v>
      </c>
      <c r="G789" s="190">
        <v>0.1</v>
      </c>
      <c r="H789" s="191">
        <f t="shared" si="24"/>
        <v>2.1550000000000002</v>
      </c>
      <c r="I789" s="192">
        <f t="shared" si="25"/>
        <v>19.395</v>
      </c>
    </row>
    <row r="790" spans="1:9" x14ac:dyDescent="0.3">
      <c r="A790" s="206" t="s">
        <v>162</v>
      </c>
      <c r="B790" s="187" t="s">
        <v>31</v>
      </c>
      <c r="C790" s="198">
        <v>265</v>
      </c>
      <c r="D790" s="198" t="s">
        <v>17</v>
      </c>
      <c r="E790" s="188">
        <f>VLOOKUP(A790,[1]MPL!$E$7:$K$2997,5,FALSE)</f>
        <v>20.55</v>
      </c>
      <c r="G790" s="190">
        <v>0.1</v>
      </c>
      <c r="H790" s="191">
        <f t="shared" si="24"/>
        <v>2.0550000000000002</v>
      </c>
      <c r="I790" s="192">
        <f t="shared" si="25"/>
        <v>18.495000000000001</v>
      </c>
    </row>
    <row r="791" spans="1:9" x14ac:dyDescent="0.3">
      <c r="A791" s="205" t="s">
        <v>163</v>
      </c>
      <c r="B791" s="187" t="s">
        <v>31</v>
      </c>
      <c r="C791" s="231">
        <v>180</v>
      </c>
      <c r="D791" s="198" t="s">
        <v>17</v>
      </c>
      <c r="E791" s="188">
        <f>VLOOKUP(A791,[1]MPL!$E$7:$K$2997,5,FALSE)</f>
        <v>21.55</v>
      </c>
      <c r="G791" s="190">
        <v>0.1</v>
      </c>
      <c r="H791" s="191">
        <f t="shared" si="24"/>
        <v>2.1550000000000002</v>
      </c>
      <c r="I791" s="192">
        <f t="shared" si="25"/>
        <v>19.395</v>
      </c>
    </row>
    <row r="792" spans="1:9" x14ac:dyDescent="0.3">
      <c r="A792" s="208" t="s">
        <v>164</v>
      </c>
      <c r="B792" s="187" t="s">
        <v>31</v>
      </c>
      <c r="C792" s="198">
        <v>265</v>
      </c>
      <c r="D792" s="198" t="s">
        <v>17</v>
      </c>
      <c r="E792" s="188">
        <f>VLOOKUP(A792,[1]MPL!$E$7:$K$2997,5,FALSE)</f>
        <v>20.55</v>
      </c>
      <c r="G792" s="190">
        <v>0.1</v>
      </c>
      <c r="H792" s="191">
        <f t="shared" si="24"/>
        <v>2.0550000000000002</v>
      </c>
      <c r="I792" s="192">
        <f t="shared" si="25"/>
        <v>18.495000000000001</v>
      </c>
    </row>
    <row r="793" spans="1:9" x14ac:dyDescent="0.3">
      <c r="A793" s="209" t="s">
        <v>165</v>
      </c>
      <c r="B793" s="187" t="s">
        <v>31</v>
      </c>
      <c r="C793" s="231">
        <v>180</v>
      </c>
      <c r="D793" s="198" t="s">
        <v>17</v>
      </c>
      <c r="E793" s="188">
        <v>21.55</v>
      </c>
      <c r="G793" s="190">
        <v>0.1</v>
      </c>
      <c r="H793" s="191">
        <f t="shared" si="24"/>
        <v>2.1550000000000002</v>
      </c>
      <c r="I793" s="192">
        <f t="shared" si="25"/>
        <v>19.395</v>
      </c>
    </row>
    <row r="794" spans="1:9" x14ac:dyDescent="0.3">
      <c r="A794" s="207" t="s">
        <v>166</v>
      </c>
      <c r="B794" s="187" t="s">
        <v>31</v>
      </c>
      <c r="C794" s="198">
        <v>265</v>
      </c>
      <c r="D794" s="198" t="s">
        <v>17</v>
      </c>
      <c r="E794" s="188">
        <v>20.55</v>
      </c>
      <c r="G794" s="190">
        <v>0.1</v>
      </c>
      <c r="H794" s="191">
        <f t="shared" si="24"/>
        <v>2.0550000000000002</v>
      </c>
      <c r="I794" s="192">
        <f t="shared" si="25"/>
        <v>18.495000000000001</v>
      </c>
    </row>
    <row r="795" spans="1:9" x14ac:dyDescent="0.3">
      <c r="A795" s="210" t="s">
        <v>167</v>
      </c>
      <c r="B795" s="210" t="s">
        <v>31</v>
      </c>
      <c r="C795" s="231">
        <v>180</v>
      </c>
      <c r="D795" s="198" t="s">
        <v>17</v>
      </c>
      <c r="E795" s="188">
        <f>VLOOKUP(A795,[1]MPL!$E$7:$K$2997,5,FALSE)</f>
        <v>29.5</v>
      </c>
      <c r="G795" s="190">
        <v>0.05</v>
      </c>
      <c r="H795" s="191">
        <f t="shared" si="24"/>
        <v>1.4750000000000001</v>
      </c>
      <c r="I795" s="192">
        <f t="shared" si="25"/>
        <v>28.024999999999999</v>
      </c>
    </row>
    <row r="796" spans="1:9" x14ac:dyDescent="0.3">
      <c r="A796" s="211" t="s">
        <v>168</v>
      </c>
      <c r="B796" s="211" t="s">
        <v>31</v>
      </c>
      <c r="C796" s="198">
        <v>265</v>
      </c>
      <c r="D796" s="198" t="s">
        <v>17</v>
      </c>
      <c r="E796" s="188">
        <f>VLOOKUP(A796,[1]MPL!$E$7:$K$2997,5,FALSE)</f>
        <v>28.5</v>
      </c>
      <c r="G796" s="190">
        <v>0.05</v>
      </c>
      <c r="H796" s="191">
        <f t="shared" si="24"/>
        <v>1.425</v>
      </c>
      <c r="I796" s="192">
        <f t="shared" si="25"/>
        <v>27.074999999999999</v>
      </c>
    </row>
    <row r="797" spans="1:9" x14ac:dyDescent="0.3">
      <c r="A797" s="212" t="s">
        <v>169</v>
      </c>
      <c r="B797" s="211" t="s">
        <v>31</v>
      </c>
      <c r="C797" s="189">
        <v>180</v>
      </c>
      <c r="D797" s="198" t="s">
        <v>17</v>
      </c>
      <c r="E797" s="188">
        <f>VLOOKUP(A797,[1]MPL!$E$7:$K$2997,5,FALSE)</f>
        <v>20.9</v>
      </c>
      <c r="G797" s="190">
        <v>0.05</v>
      </c>
      <c r="H797" s="191">
        <f t="shared" si="24"/>
        <v>1.0449999999999999</v>
      </c>
      <c r="I797" s="192">
        <f t="shared" si="25"/>
        <v>19.854999999999997</v>
      </c>
    </row>
    <row r="798" spans="1:9" x14ac:dyDescent="0.3">
      <c r="A798" s="213" t="s">
        <v>170</v>
      </c>
      <c r="B798" s="211" t="s">
        <v>31</v>
      </c>
      <c r="C798" s="189">
        <v>265</v>
      </c>
      <c r="D798" s="198" t="s">
        <v>17</v>
      </c>
      <c r="E798" s="188">
        <f>VLOOKUP(A798,[1]MPL!$E$7:$K$2997,5,FALSE)</f>
        <v>19.899999999999999</v>
      </c>
      <c r="G798" s="190">
        <v>0.05</v>
      </c>
      <c r="H798" s="191">
        <f t="shared" si="24"/>
        <v>0.995</v>
      </c>
      <c r="I798" s="192">
        <f t="shared" si="25"/>
        <v>18.904999999999998</v>
      </c>
    </row>
    <row r="799" spans="1:9" x14ac:dyDescent="0.3">
      <c r="A799" s="212" t="s">
        <v>171</v>
      </c>
      <c r="B799" s="211" t="s">
        <v>31</v>
      </c>
      <c r="C799" s="189">
        <v>2000</v>
      </c>
      <c r="D799" s="198" t="s">
        <v>17</v>
      </c>
      <c r="E799" s="188">
        <f>VLOOKUP(A799,[1]MPL!$E$7:$K$2997,5,FALSE)</f>
        <v>18.899999999999999</v>
      </c>
      <c r="G799" s="190">
        <v>0.05</v>
      </c>
      <c r="H799" s="191">
        <f t="shared" si="24"/>
        <v>0.94499999999999995</v>
      </c>
      <c r="I799" s="192">
        <f t="shared" si="25"/>
        <v>17.954999999999998</v>
      </c>
    </row>
    <row r="800" spans="1:9" x14ac:dyDescent="0.3">
      <c r="A800" s="214" t="s">
        <v>53</v>
      </c>
      <c r="B800" s="211" t="s">
        <v>31</v>
      </c>
      <c r="C800" s="189">
        <v>180</v>
      </c>
      <c r="D800" s="198" t="s">
        <v>17</v>
      </c>
      <c r="E800" s="188">
        <f>VLOOKUP(A800,[1]MPL!$E$7:$K$2997,5,FALSE)</f>
        <v>126</v>
      </c>
      <c r="G800" s="190">
        <v>0.05</v>
      </c>
      <c r="H800" s="191">
        <f t="shared" si="24"/>
        <v>6.3000000000000007</v>
      </c>
      <c r="I800" s="192">
        <f t="shared" si="25"/>
        <v>119.7</v>
      </c>
    </row>
    <row r="801" spans="1:9" x14ac:dyDescent="0.3">
      <c r="A801" s="214" t="s">
        <v>55</v>
      </c>
      <c r="B801" s="211" t="s">
        <v>31</v>
      </c>
      <c r="C801" s="189">
        <v>180</v>
      </c>
      <c r="D801" s="198" t="s">
        <v>17</v>
      </c>
      <c r="E801" s="188">
        <f>VLOOKUP(A801,[1]MPL!$E$7:$K$2997,5,FALSE)</f>
        <v>126</v>
      </c>
      <c r="G801" s="190">
        <v>0.05</v>
      </c>
      <c r="H801" s="191">
        <f t="shared" si="24"/>
        <v>6.3000000000000007</v>
      </c>
      <c r="I801" s="192">
        <f t="shared" si="25"/>
        <v>119.7</v>
      </c>
    </row>
    <row r="802" spans="1:9" x14ac:dyDescent="0.3">
      <c r="A802" s="215" t="s">
        <v>172</v>
      </c>
      <c r="B802" s="211" t="s">
        <v>31</v>
      </c>
      <c r="C802" s="189">
        <v>180</v>
      </c>
      <c r="D802" s="198" t="s">
        <v>17</v>
      </c>
      <c r="E802" s="188">
        <f>VLOOKUP(A802,[1]MPL!$E$7:$K$2997,5,FALSE)</f>
        <v>26.450000000000003</v>
      </c>
      <c r="G802" s="190">
        <v>0.05</v>
      </c>
      <c r="H802" s="191">
        <f t="shared" si="24"/>
        <v>1.3225000000000002</v>
      </c>
      <c r="I802" s="192">
        <f t="shared" si="25"/>
        <v>25.127500000000001</v>
      </c>
    </row>
    <row r="803" spans="1:9" x14ac:dyDescent="0.3">
      <c r="A803" s="216" t="s">
        <v>172</v>
      </c>
      <c r="B803" s="211" t="s">
        <v>31</v>
      </c>
      <c r="C803" s="189">
        <v>180</v>
      </c>
      <c r="D803" s="198" t="s">
        <v>17</v>
      </c>
      <c r="E803" s="188">
        <f>VLOOKUP(A803,[1]MPL!$E$7:$K$2997,5,FALSE)</f>
        <v>26.450000000000003</v>
      </c>
      <c r="G803" s="190">
        <v>0.05</v>
      </c>
      <c r="H803" s="191">
        <f t="shared" si="24"/>
        <v>1.3225000000000002</v>
      </c>
      <c r="I803" s="192">
        <f t="shared" si="25"/>
        <v>25.127500000000001</v>
      </c>
    </row>
    <row r="804" spans="1:9" x14ac:dyDescent="0.3">
      <c r="A804" s="215" t="s">
        <v>172</v>
      </c>
      <c r="B804" s="211" t="s">
        <v>31</v>
      </c>
      <c r="C804" s="189">
        <v>180</v>
      </c>
      <c r="D804" s="198" t="s">
        <v>17</v>
      </c>
      <c r="E804" s="188">
        <f>VLOOKUP(A804,[1]MPL!$E$7:$K$2997,5,FALSE)</f>
        <v>26.450000000000003</v>
      </c>
      <c r="G804" s="190">
        <v>0.05</v>
      </c>
      <c r="H804" s="191">
        <f t="shared" si="24"/>
        <v>1.3225000000000002</v>
      </c>
      <c r="I804" s="192">
        <f t="shared" si="25"/>
        <v>25.127500000000001</v>
      </c>
    </row>
    <row r="805" spans="1:9" x14ac:dyDescent="0.3">
      <c r="A805" s="216" t="s">
        <v>173</v>
      </c>
      <c r="B805" s="211" t="s">
        <v>31</v>
      </c>
      <c r="C805" s="189">
        <v>265</v>
      </c>
      <c r="D805" s="198" t="s">
        <v>17</v>
      </c>
      <c r="E805" s="188">
        <f>VLOOKUP(A805,[1]MPL!$E$7:$K$2997,5,FALSE)</f>
        <v>25.700000000000003</v>
      </c>
      <c r="G805" s="190">
        <v>0.05</v>
      </c>
      <c r="H805" s="191">
        <f t="shared" si="24"/>
        <v>1.2850000000000001</v>
      </c>
      <c r="I805" s="192">
        <f t="shared" si="25"/>
        <v>24.415000000000003</v>
      </c>
    </row>
    <row r="806" spans="1:9" x14ac:dyDescent="0.3">
      <c r="A806" s="215" t="s">
        <v>173</v>
      </c>
      <c r="B806" s="211" t="s">
        <v>31</v>
      </c>
      <c r="C806" s="189">
        <v>265</v>
      </c>
      <c r="D806" s="198" t="s">
        <v>17</v>
      </c>
      <c r="E806" s="188">
        <f>VLOOKUP(A806,[1]MPL!$E$7:$K$2997,5,FALSE)</f>
        <v>25.700000000000003</v>
      </c>
      <c r="G806" s="190">
        <v>0.05</v>
      </c>
      <c r="H806" s="191">
        <f t="shared" si="24"/>
        <v>1.2850000000000001</v>
      </c>
      <c r="I806" s="192">
        <f t="shared" si="25"/>
        <v>24.415000000000003</v>
      </c>
    </row>
    <row r="807" spans="1:9" x14ac:dyDescent="0.3">
      <c r="A807" s="216" t="s">
        <v>174</v>
      </c>
      <c r="B807" s="211" t="s">
        <v>31</v>
      </c>
      <c r="C807" s="189">
        <v>180</v>
      </c>
      <c r="D807" s="198" t="s">
        <v>17</v>
      </c>
      <c r="E807" s="188">
        <f>VLOOKUP(A807,[1]MPL!$E$7:$K$2997,5,FALSE)</f>
        <v>34.5</v>
      </c>
      <c r="G807" s="190">
        <v>0.05</v>
      </c>
      <c r="H807" s="191">
        <f t="shared" si="24"/>
        <v>1.7250000000000001</v>
      </c>
      <c r="I807" s="192">
        <f t="shared" si="25"/>
        <v>32.774999999999999</v>
      </c>
    </row>
    <row r="808" spans="1:9" x14ac:dyDescent="0.3">
      <c r="A808" s="215" t="s">
        <v>174</v>
      </c>
      <c r="B808" s="211" t="s">
        <v>31</v>
      </c>
      <c r="C808" s="189">
        <v>180</v>
      </c>
      <c r="D808" s="198" t="s">
        <v>17</v>
      </c>
      <c r="E808" s="188">
        <f>VLOOKUP(A808,[1]MPL!$E$7:$K$2997,5,FALSE)</f>
        <v>34.5</v>
      </c>
      <c r="G808" s="190">
        <v>0.05</v>
      </c>
      <c r="H808" s="191">
        <f t="shared" si="24"/>
        <v>1.7250000000000001</v>
      </c>
      <c r="I808" s="192">
        <f t="shared" si="25"/>
        <v>32.774999999999999</v>
      </c>
    </row>
    <row r="809" spans="1:9" x14ac:dyDescent="0.3">
      <c r="A809" s="216" t="s">
        <v>174</v>
      </c>
      <c r="B809" s="211" t="s">
        <v>31</v>
      </c>
      <c r="C809" s="189">
        <v>180</v>
      </c>
      <c r="D809" s="198" t="s">
        <v>17</v>
      </c>
      <c r="E809" s="188">
        <f>VLOOKUP(A809,[1]MPL!$E$7:$K$2997,5,FALSE)</f>
        <v>34.5</v>
      </c>
      <c r="G809" s="190">
        <v>0.05</v>
      </c>
      <c r="H809" s="191">
        <f t="shared" si="24"/>
        <v>1.7250000000000001</v>
      </c>
      <c r="I809" s="192">
        <f t="shared" si="25"/>
        <v>32.774999999999999</v>
      </c>
    </row>
    <row r="810" spans="1:9" x14ac:dyDescent="0.3">
      <c r="A810" s="215" t="s">
        <v>175</v>
      </c>
      <c r="B810" s="211" t="s">
        <v>31</v>
      </c>
      <c r="C810" s="189">
        <v>265</v>
      </c>
      <c r="D810" s="198" t="s">
        <v>17</v>
      </c>
      <c r="E810" s="188">
        <f>VLOOKUP(A810,[1]MPL!$E$7:$K$2997,5,FALSE)</f>
        <v>33.75</v>
      </c>
      <c r="G810" s="190">
        <v>0.05</v>
      </c>
      <c r="H810" s="191">
        <f t="shared" si="24"/>
        <v>1.6875</v>
      </c>
      <c r="I810" s="192">
        <f t="shared" si="25"/>
        <v>32.0625</v>
      </c>
    </row>
    <row r="811" spans="1:9" x14ac:dyDescent="0.3">
      <c r="A811" s="216" t="s">
        <v>175</v>
      </c>
      <c r="B811" s="211" t="s">
        <v>31</v>
      </c>
      <c r="C811" s="189">
        <v>265</v>
      </c>
      <c r="D811" s="198" t="s">
        <v>17</v>
      </c>
      <c r="E811" s="188">
        <f>VLOOKUP(A811,[1]MPL!$E$7:$K$2997,5,FALSE)</f>
        <v>33.75</v>
      </c>
      <c r="G811" s="190">
        <v>0.05</v>
      </c>
      <c r="H811" s="191">
        <f t="shared" si="24"/>
        <v>1.6875</v>
      </c>
      <c r="I811" s="192">
        <f t="shared" si="25"/>
        <v>32.0625</v>
      </c>
    </row>
    <row r="812" spans="1:9" x14ac:dyDescent="0.3">
      <c r="A812" s="215" t="s">
        <v>175</v>
      </c>
      <c r="B812" s="211" t="s">
        <v>31</v>
      </c>
      <c r="C812" s="189">
        <v>265</v>
      </c>
      <c r="D812" s="198" t="s">
        <v>17</v>
      </c>
      <c r="E812" s="188">
        <f>VLOOKUP(A812,[1]MPL!$E$7:$K$2997,5,FALSE)</f>
        <v>33.75</v>
      </c>
      <c r="G812" s="190">
        <v>0.05</v>
      </c>
      <c r="H812" s="191">
        <f t="shared" si="24"/>
        <v>1.6875</v>
      </c>
      <c r="I812" s="192">
        <f t="shared" si="25"/>
        <v>32.0625</v>
      </c>
    </row>
    <row r="813" spans="1:9" x14ac:dyDescent="0.3">
      <c r="A813" s="216" t="s">
        <v>176</v>
      </c>
      <c r="B813" s="211" t="s">
        <v>31</v>
      </c>
      <c r="C813" s="189">
        <v>180</v>
      </c>
      <c r="D813" s="198" t="s">
        <v>17</v>
      </c>
      <c r="E813" s="188">
        <f>VLOOKUP(A813,[1]MPL!$E$7:$K$2997,5,FALSE)</f>
        <v>0</v>
      </c>
      <c r="G813" s="190">
        <v>0.05</v>
      </c>
      <c r="H813" s="191">
        <f t="shared" si="24"/>
        <v>0</v>
      </c>
      <c r="I813" s="192">
        <f t="shared" si="25"/>
        <v>0</v>
      </c>
    </row>
    <row r="814" spans="1:9" x14ac:dyDescent="0.3">
      <c r="A814" s="215" t="s">
        <v>177</v>
      </c>
      <c r="B814" s="211" t="s">
        <v>31</v>
      </c>
      <c r="C814" s="189">
        <v>265</v>
      </c>
      <c r="D814" s="198" t="s">
        <v>17</v>
      </c>
      <c r="E814" s="188">
        <f>VLOOKUP(A814,[1]MPL!$E$7:$K$2997,5,FALSE)</f>
        <v>0</v>
      </c>
      <c r="G814" s="190">
        <v>0.05</v>
      </c>
      <c r="H814" s="191">
        <f t="shared" si="24"/>
        <v>0</v>
      </c>
      <c r="I814" s="192">
        <f t="shared" si="25"/>
        <v>0</v>
      </c>
    </row>
    <row r="815" spans="1:9" x14ac:dyDescent="0.3">
      <c r="A815" s="216" t="s">
        <v>178</v>
      </c>
      <c r="B815" s="211" t="s">
        <v>31</v>
      </c>
      <c r="C815" s="189">
        <v>180</v>
      </c>
      <c r="D815" s="198" t="s">
        <v>17</v>
      </c>
      <c r="E815" s="188">
        <f>VLOOKUP(A815,[1]MPL!$E$7:$K$2997,5,FALSE)</f>
        <v>35.25</v>
      </c>
      <c r="G815" s="190">
        <v>0.05</v>
      </c>
      <c r="H815" s="191">
        <f t="shared" si="24"/>
        <v>1.7625000000000002</v>
      </c>
      <c r="I815" s="192">
        <f t="shared" si="25"/>
        <v>33.487499999999997</v>
      </c>
    </row>
    <row r="816" spans="1:9" x14ac:dyDescent="0.3">
      <c r="A816" s="215" t="s">
        <v>178</v>
      </c>
      <c r="B816" s="211" t="s">
        <v>31</v>
      </c>
      <c r="C816" s="189">
        <v>180</v>
      </c>
      <c r="D816" s="198" t="s">
        <v>17</v>
      </c>
      <c r="E816" s="188">
        <f>VLOOKUP(A816,[1]MPL!$E$7:$K$2997,5,FALSE)</f>
        <v>35.25</v>
      </c>
      <c r="G816" s="190">
        <v>0.05</v>
      </c>
      <c r="H816" s="191">
        <f t="shared" si="24"/>
        <v>1.7625000000000002</v>
      </c>
      <c r="I816" s="192">
        <f t="shared" si="25"/>
        <v>33.487499999999997</v>
      </c>
    </row>
    <row r="817" spans="1:9" x14ac:dyDescent="0.3">
      <c r="A817" s="216" t="s">
        <v>179</v>
      </c>
      <c r="B817" s="211" t="s">
        <v>31</v>
      </c>
      <c r="C817" s="189">
        <v>265</v>
      </c>
      <c r="D817" s="198" t="s">
        <v>17</v>
      </c>
      <c r="E817" s="188">
        <f>VLOOKUP(A817,[1]MPL!$E$7:$K$2997,5,FALSE)</f>
        <v>34.5</v>
      </c>
      <c r="G817" s="190">
        <v>0.05</v>
      </c>
      <c r="H817" s="191">
        <f t="shared" si="24"/>
        <v>1.7250000000000001</v>
      </c>
      <c r="I817" s="192">
        <f t="shared" si="25"/>
        <v>32.774999999999999</v>
      </c>
    </row>
    <row r="818" spans="1:9" x14ac:dyDescent="0.3">
      <c r="A818" s="215" t="s">
        <v>179</v>
      </c>
      <c r="B818" s="211" t="s">
        <v>31</v>
      </c>
      <c r="C818" s="189">
        <v>265</v>
      </c>
      <c r="D818" s="198" t="s">
        <v>17</v>
      </c>
      <c r="E818" s="188">
        <f>VLOOKUP(A818,[1]MPL!$E$7:$K$2997,5,FALSE)</f>
        <v>34.5</v>
      </c>
      <c r="G818" s="190">
        <v>0.05</v>
      </c>
      <c r="H818" s="191">
        <f t="shared" si="24"/>
        <v>1.7250000000000001</v>
      </c>
      <c r="I818" s="192">
        <f t="shared" si="25"/>
        <v>32.774999999999999</v>
      </c>
    </row>
    <row r="819" spans="1:9" x14ac:dyDescent="0.3">
      <c r="A819" s="216" t="s">
        <v>180</v>
      </c>
      <c r="B819" s="211" t="s">
        <v>31</v>
      </c>
      <c r="C819" s="189">
        <v>180</v>
      </c>
      <c r="D819" s="198" t="s">
        <v>17</v>
      </c>
      <c r="E819" s="188">
        <v>28.5</v>
      </c>
      <c r="G819" s="190">
        <v>0.05</v>
      </c>
      <c r="H819" s="191">
        <f t="shared" si="24"/>
        <v>1.425</v>
      </c>
      <c r="I819" s="192">
        <f t="shared" si="25"/>
        <v>27.074999999999999</v>
      </c>
    </row>
    <row r="820" spans="1:9" x14ac:dyDescent="0.3">
      <c r="A820" s="215" t="s">
        <v>180</v>
      </c>
      <c r="B820" s="211" t="s">
        <v>31</v>
      </c>
      <c r="C820" s="189">
        <v>180</v>
      </c>
      <c r="D820" s="198" t="s">
        <v>17</v>
      </c>
      <c r="E820" s="188">
        <v>28.5</v>
      </c>
      <c r="G820" s="190">
        <v>0.05</v>
      </c>
      <c r="H820" s="191">
        <f t="shared" si="24"/>
        <v>1.425</v>
      </c>
      <c r="I820" s="192">
        <f t="shared" si="25"/>
        <v>27.074999999999999</v>
      </c>
    </row>
    <row r="821" spans="1:9" x14ac:dyDescent="0.3">
      <c r="A821" s="216" t="s">
        <v>181</v>
      </c>
      <c r="B821" s="211" t="s">
        <v>31</v>
      </c>
      <c r="C821" s="189">
        <v>180</v>
      </c>
      <c r="D821" s="198" t="s">
        <v>17</v>
      </c>
      <c r="E821" s="188">
        <f>VLOOKUP(A821,[1]MPL!$E$7:$K$2997,5,FALSE)</f>
        <v>28.5</v>
      </c>
      <c r="G821" s="190">
        <v>0.05</v>
      </c>
      <c r="H821" s="191">
        <f t="shared" si="24"/>
        <v>1.425</v>
      </c>
      <c r="I821" s="192">
        <f t="shared" si="25"/>
        <v>27.074999999999999</v>
      </c>
    </row>
    <row r="822" spans="1:9" x14ac:dyDescent="0.3">
      <c r="A822" s="215" t="s">
        <v>182</v>
      </c>
      <c r="B822" s="211" t="s">
        <v>31</v>
      </c>
      <c r="C822" s="189">
        <v>265</v>
      </c>
      <c r="D822" s="198" t="s">
        <v>17</v>
      </c>
      <c r="E822" s="188">
        <f>VLOOKUP(A822,[1]MPL!$E$7:$K$2997,5,FALSE)</f>
        <v>27.75</v>
      </c>
      <c r="G822" s="190">
        <v>0.05</v>
      </c>
      <c r="H822" s="191">
        <f t="shared" si="24"/>
        <v>1.3875000000000002</v>
      </c>
      <c r="I822" s="192">
        <f t="shared" si="25"/>
        <v>26.362500000000001</v>
      </c>
    </row>
    <row r="823" spans="1:9" x14ac:dyDescent="0.3">
      <c r="A823" s="216" t="s">
        <v>182</v>
      </c>
      <c r="B823" s="211" t="s">
        <v>31</v>
      </c>
      <c r="C823" s="189">
        <v>265</v>
      </c>
      <c r="D823" s="198" t="s">
        <v>17</v>
      </c>
      <c r="E823" s="188">
        <f>VLOOKUP(A823,[1]MPL!$E$7:$K$2997,5,FALSE)</f>
        <v>27.75</v>
      </c>
      <c r="G823" s="190">
        <v>0.05</v>
      </c>
      <c r="H823" s="191">
        <f t="shared" si="24"/>
        <v>1.3875000000000002</v>
      </c>
      <c r="I823" s="192">
        <f t="shared" si="25"/>
        <v>26.362500000000001</v>
      </c>
    </row>
    <row r="824" spans="1:9" x14ac:dyDescent="0.3">
      <c r="A824" s="215" t="s">
        <v>182</v>
      </c>
      <c r="B824" s="211" t="s">
        <v>31</v>
      </c>
      <c r="C824" s="189">
        <v>265</v>
      </c>
      <c r="D824" s="198" t="s">
        <v>17</v>
      </c>
      <c r="E824" s="188">
        <f>VLOOKUP(A824,[1]MPL!$E$7:$K$2997,5,FALSE)</f>
        <v>27.75</v>
      </c>
      <c r="G824" s="190">
        <v>0.05</v>
      </c>
      <c r="H824" s="191">
        <f t="shared" si="24"/>
        <v>1.3875000000000002</v>
      </c>
      <c r="I824" s="192">
        <f t="shared" si="25"/>
        <v>26.362500000000001</v>
      </c>
    </row>
    <row r="825" spans="1:9" x14ac:dyDescent="0.3">
      <c r="A825" s="216" t="s">
        <v>183</v>
      </c>
      <c r="B825" s="211" t="s">
        <v>31</v>
      </c>
      <c r="C825" s="189">
        <v>180</v>
      </c>
      <c r="D825" s="198" t="s">
        <v>17</v>
      </c>
      <c r="E825" s="188">
        <f>VLOOKUP(A825,[1]MPL!$E$7:$K$2997,5,FALSE)</f>
        <v>27.75</v>
      </c>
      <c r="G825" s="190">
        <v>0.05</v>
      </c>
      <c r="H825" s="191">
        <f t="shared" si="24"/>
        <v>1.3875000000000002</v>
      </c>
      <c r="I825" s="192">
        <f t="shared" si="25"/>
        <v>26.362500000000001</v>
      </c>
    </row>
    <row r="826" spans="1:9" x14ac:dyDescent="0.3">
      <c r="A826" s="215" t="s">
        <v>183</v>
      </c>
      <c r="B826" s="211" t="s">
        <v>31</v>
      </c>
      <c r="C826" s="189">
        <v>180</v>
      </c>
      <c r="D826" s="198" t="s">
        <v>17</v>
      </c>
      <c r="E826" s="188">
        <f>VLOOKUP(A826,[1]MPL!$E$7:$K$2997,5,FALSE)</f>
        <v>27.75</v>
      </c>
      <c r="G826" s="190">
        <v>0.05</v>
      </c>
      <c r="H826" s="191">
        <f t="shared" si="24"/>
        <v>1.3875000000000002</v>
      </c>
      <c r="I826" s="192">
        <f t="shared" si="25"/>
        <v>26.362500000000001</v>
      </c>
    </row>
    <row r="827" spans="1:9" x14ac:dyDescent="0.3">
      <c r="A827" s="216" t="s">
        <v>183</v>
      </c>
      <c r="B827" s="211" t="s">
        <v>31</v>
      </c>
      <c r="C827" s="189">
        <v>180</v>
      </c>
      <c r="D827" s="198" t="s">
        <v>17</v>
      </c>
      <c r="E827" s="188">
        <f>VLOOKUP(A827,[1]MPL!$E$7:$K$2997,5,FALSE)</f>
        <v>27.75</v>
      </c>
      <c r="G827" s="190">
        <v>0.05</v>
      </c>
      <c r="H827" s="191">
        <f t="shared" si="24"/>
        <v>1.3875000000000002</v>
      </c>
      <c r="I827" s="192">
        <f t="shared" si="25"/>
        <v>26.362500000000001</v>
      </c>
    </row>
    <row r="828" spans="1:9" x14ac:dyDescent="0.3">
      <c r="A828" s="215" t="s">
        <v>184</v>
      </c>
      <c r="B828" s="211" t="s">
        <v>31</v>
      </c>
      <c r="C828" s="189">
        <v>265</v>
      </c>
      <c r="D828" s="198" t="s">
        <v>17</v>
      </c>
      <c r="E828" s="188">
        <f>VLOOKUP(A828,[1]MPL!$E$7:$K$2997,5,FALSE)</f>
        <v>27</v>
      </c>
      <c r="G828" s="190">
        <v>0.05</v>
      </c>
      <c r="H828" s="191">
        <f t="shared" si="24"/>
        <v>1.35</v>
      </c>
      <c r="I828" s="192">
        <f t="shared" si="25"/>
        <v>25.65</v>
      </c>
    </row>
    <row r="829" spans="1:9" x14ac:dyDescent="0.3">
      <c r="A829" s="216" t="s">
        <v>184</v>
      </c>
      <c r="B829" s="211" t="s">
        <v>31</v>
      </c>
      <c r="C829" s="189">
        <v>265</v>
      </c>
      <c r="D829" s="198" t="s">
        <v>17</v>
      </c>
      <c r="E829" s="188">
        <f>VLOOKUP(A829,[1]MPL!$E$7:$K$2997,5,FALSE)</f>
        <v>27</v>
      </c>
      <c r="G829" s="190">
        <v>0.05</v>
      </c>
      <c r="H829" s="191">
        <f t="shared" ref="H829:H842" si="26">G829*E829</f>
        <v>1.35</v>
      </c>
      <c r="I829" s="192">
        <f t="shared" ref="I829:I842" si="27">E829-H829</f>
        <v>25.65</v>
      </c>
    </row>
    <row r="830" spans="1:9" x14ac:dyDescent="0.3">
      <c r="A830" s="215" t="s">
        <v>184</v>
      </c>
      <c r="B830" s="211" t="s">
        <v>31</v>
      </c>
      <c r="C830" s="189">
        <v>265</v>
      </c>
      <c r="D830" s="198" t="s">
        <v>17</v>
      </c>
      <c r="E830" s="188">
        <f>VLOOKUP(A830,[1]MPL!$E$7:$K$2997,5,FALSE)</f>
        <v>27</v>
      </c>
      <c r="G830" s="190">
        <v>0.05</v>
      </c>
      <c r="H830" s="191">
        <f t="shared" si="26"/>
        <v>1.35</v>
      </c>
      <c r="I830" s="192">
        <f t="shared" si="27"/>
        <v>25.65</v>
      </c>
    </row>
    <row r="831" spans="1:9" x14ac:dyDescent="0.3">
      <c r="A831" s="216" t="s">
        <v>185</v>
      </c>
      <c r="B831" s="211" t="s">
        <v>31</v>
      </c>
      <c r="C831" s="189">
        <v>180</v>
      </c>
      <c r="D831" s="198" t="s">
        <v>17</v>
      </c>
      <c r="E831" s="188">
        <f>VLOOKUP(A831,[1]MPL!$E$7:$K$2997,5,FALSE)</f>
        <v>35.25</v>
      </c>
      <c r="G831" s="190">
        <v>0.05</v>
      </c>
      <c r="H831" s="191">
        <f t="shared" si="26"/>
        <v>1.7625000000000002</v>
      </c>
      <c r="I831" s="192">
        <f t="shared" si="27"/>
        <v>33.487499999999997</v>
      </c>
    </row>
    <row r="832" spans="1:9" x14ac:dyDescent="0.3">
      <c r="A832" s="215" t="s">
        <v>185</v>
      </c>
      <c r="B832" s="211" t="s">
        <v>31</v>
      </c>
      <c r="C832" s="189">
        <v>180</v>
      </c>
      <c r="D832" s="198" t="s">
        <v>17</v>
      </c>
      <c r="E832" s="188">
        <f>VLOOKUP(A832,[1]MPL!$E$7:$K$2997,5,FALSE)</f>
        <v>35.25</v>
      </c>
      <c r="G832" s="190">
        <v>0.05</v>
      </c>
      <c r="H832" s="191">
        <f t="shared" si="26"/>
        <v>1.7625000000000002</v>
      </c>
      <c r="I832" s="192">
        <f t="shared" si="27"/>
        <v>33.487499999999997</v>
      </c>
    </row>
    <row r="833" spans="1:10" x14ac:dyDescent="0.3">
      <c r="A833" s="216" t="s">
        <v>185</v>
      </c>
      <c r="B833" s="211" t="s">
        <v>31</v>
      </c>
      <c r="C833" s="189">
        <v>180</v>
      </c>
      <c r="D833" s="198" t="s">
        <v>17</v>
      </c>
      <c r="E833" s="188">
        <f>VLOOKUP(A833,[1]MPL!$E$7:$K$2997,5,FALSE)</f>
        <v>35.25</v>
      </c>
      <c r="G833" s="190">
        <v>0.05</v>
      </c>
      <c r="H833" s="191">
        <f t="shared" si="26"/>
        <v>1.7625000000000002</v>
      </c>
      <c r="I833" s="192">
        <f t="shared" si="27"/>
        <v>33.487499999999997</v>
      </c>
    </row>
    <row r="834" spans="1:10" x14ac:dyDescent="0.3">
      <c r="A834" s="215" t="s">
        <v>186</v>
      </c>
      <c r="B834" s="211" t="s">
        <v>31</v>
      </c>
      <c r="C834" s="189">
        <v>265</v>
      </c>
      <c r="D834" s="198" t="s">
        <v>17</v>
      </c>
      <c r="E834" s="188">
        <f>VLOOKUP(A834,[1]MPL!$E$7:$K$2997,5,FALSE)</f>
        <v>34.5</v>
      </c>
      <c r="G834" s="190">
        <v>0.05</v>
      </c>
      <c r="H834" s="191">
        <f t="shared" si="26"/>
        <v>1.7250000000000001</v>
      </c>
      <c r="I834" s="192">
        <f t="shared" si="27"/>
        <v>32.774999999999999</v>
      </c>
    </row>
    <row r="835" spans="1:10" x14ac:dyDescent="0.3">
      <c r="A835" s="216" t="s">
        <v>186</v>
      </c>
      <c r="B835" s="211" t="s">
        <v>31</v>
      </c>
      <c r="C835" s="189">
        <v>265</v>
      </c>
      <c r="D835" s="198" t="s">
        <v>17</v>
      </c>
      <c r="E835" s="188">
        <f>VLOOKUP(A835,[1]MPL!$E$7:$K$2997,5,FALSE)</f>
        <v>34.5</v>
      </c>
      <c r="G835" s="190">
        <v>0.05</v>
      </c>
      <c r="H835" s="191">
        <f t="shared" si="26"/>
        <v>1.7250000000000001</v>
      </c>
      <c r="I835" s="192">
        <f t="shared" si="27"/>
        <v>32.774999999999999</v>
      </c>
    </row>
    <row r="836" spans="1:10" x14ac:dyDescent="0.3">
      <c r="A836" s="215" t="s">
        <v>186</v>
      </c>
      <c r="B836" s="211" t="s">
        <v>31</v>
      </c>
      <c r="C836" s="189">
        <v>265</v>
      </c>
      <c r="D836" s="198" t="s">
        <v>17</v>
      </c>
      <c r="E836" s="188">
        <f>VLOOKUP(A836,[1]MPL!$E$7:$K$2997,5,FALSE)</f>
        <v>34.5</v>
      </c>
      <c r="G836" s="190">
        <v>0.05</v>
      </c>
      <c r="H836" s="191">
        <f t="shared" si="26"/>
        <v>1.7250000000000001</v>
      </c>
      <c r="I836" s="192">
        <f t="shared" si="27"/>
        <v>32.774999999999999</v>
      </c>
    </row>
    <row r="837" spans="1:10" x14ac:dyDescent="0.3">
      <c r="A837" s="216" t="s">
        <v>187</v>
      </c>
      <c r="B837" s="211" t="s">
        <v>31</v>
      </c>
      <c r="C837" s="189">
        <v>180</v>
      </c>
      <c r="D837" s="198" t="s">
        <v>17</v>
      </c>
      <c r="E837" s="188">
        <f>VLOOKUP(A837,[1]MPL!$E$7:$K$2997,5,FALSE)</f>
        <v>33</v>
      </c>
      <c r="G837" s="190">
        <v>0.05</v>
      </c>
      <c r="H837" s="191">
        <f t="shared" si="26"/>
        <v>1.6500000000000001</v>
      </c>
      <c r="I837" s="192">
        <f t="shared" si="27"/>
        <v>31.35</v>
      </c>
    </row>
    <row r="838" spans="1:10" x14ac:dyDescent="0.3">
      <c r="A838" s="215" t="s">
        <v>187</v>
      </c>
      <c r="B838" s="211" t="s">
        <v>31</v>
      </c>
      <c r="C838" s="189">
        <v>180</v>
      </c>
      <c r="D838" s="198" t="s">
        <v>17</v>
      </c>
      <c r="E838" s="188">
        <f>VLOOKUP(A838,[1]MPL!$E$7:$K$2997,5,FALSE)</f>
        <v>33</v>
      </c>
      <c r="G838" s="190">
        <v>0.05</v>
      </c>
      <c r="H838" s="191">
        <f t="shared" si="26"/>
        <v>1.6500000000000001</v>
      </c>
      <c r="I838" s="192">
        <f t="shared" si="27"/>
        <v>31.35</v>
      </c>
    </row>
    <row r="839" spans="1:10" x14ac:dyDescent="0.3">
      <c r="A839" s="216" t="s">
        <v>187</v>
      </c>
      <c r="B839" s="211" t="s">
        <v>31</v>
      </c>
      <c r="C839" s="189">
        <v>180</v>
      </c>
      <c r="D839" s="198" t="s">
        <v>17</v>
      </c>
      <c r="E839" s="188">
        <f>VLOOKUP(A839,[1]MPL!$E$7:$K$2997,5,FALSE)</f>
        <v>33</v>
      </c>
      <c r="G839" s="190">
        <v>0.05</v>
      </c>
      <c r="H839" s="191">
        <f t="shared" si="26"/>
        <v>1.6500000000000001</v>
      </c>
      <c r="I839" s="192">
        <f t="shared" si="27"/>
        <v>31.35</v>
      </c>
    </row>
    <row r="840" spans="1:10" x14ac:dyDescent="0.3">
      <c r="A840" s="215" t="s">
        <v>188</v>
      </c>
      <c r="B840" s="211" t="s">
        <v>31</v>
      </c>
      <c r="C840" s="189">
        <v>265</v>
      </c>
      <c r="D840" s="198" t="s">
        <v>17</v>
      </c>
      <c r="E840" s="188">
        <f>VLOOKUP(A840,[1]MPL!$E$7:$K$2997,5,FALSE)</f>
        <v>32.25</v>
      </c>
      <c r="G840" s="190">
        <v>0.05</v>
      </c>
      <c r="H840" s="191">
        <f t="shared" si="26"/>
        <v>1.6125</v>
      </c>
      <c r="I840" s="192">
        <f t="shared" si="27"/>
        <v>30.637499999999999</v>
      </c>
    </row>
    <row r="841" spans="1:10" x14ac:dyDescent="0.3">
      <c r="A841" s="216" t="s">
        <v>188</v>
      </c>
      <c r="B841" s="211" t="s">
        <v>31</v>
      </c>
      <c r="C841" s="189">
        <v>265</v>
      </c>
      <c r="D841" s="198" t="s">
        <v>17</v>
      </c>
      <c r="E841" s="188">
        <f>VLOOKUP(A841,[1]MPL!$E$7:$K$2997,5,FALSE)</f>
        <v>32.25</v>
      </c>
      <c r="G841" s="190">
        <v>0.05</v>
      </c>
      <c r="H841" s="191">
        <f t="shared" si="26"/>
        <v>1.6125</v>
      </c>
      <c r="I841" s="192">
        <f t="shared" si="27"/>
        <v>30.637499999999999</v>
      </c>
    </row>
    <row r="842" spans="1:10" x14ac:dyDescent="0.3">
      <c r="A842" s="217" t="s">
        <v>188</v>
      </c>
      <c r="B842" s="218" t="s">
        <v>31</v>
      </c>
      <c r="C842" s="189">
        <v>265</v>
      </c>
      <c r="D842" s="219" t="s">
        <v>17</v>
      </c>
      <c r="E842" s="195">
        <f>VLOOKUP(A842,[1]MPL!$E$7:$K$2997,5,FALSE)</f>
        <v>32.25</v>
      </c>
      <c r="G842" s="196">
        <v>0.05</v>
      </c>
      <c r="H842" s="191">
        <f t="shared" si="26"/>
        <v>1.6125</v>
      </c>
      <c r="I842" s="192">
        <f t="shared" si="27"/>
        <v>30.637499999999999</v>
      </c>
    </row>
    <row r="843" spans="1:10" x14ac:dyDescent="0.3">
      <c r="A843" s="220" t="s">
        <v>189</v>
      </c>
      <c r="B843" s="220" t="s">
        <v>31</v>
      </c>
      <c r="C843" s="198">
        <v>2000</v>
      </c>
      <c r="D843" s="198" t="s">
        <v>17</v>
      </c>
      <c r="E843" s="221">
        <v>46</v>
      </c>
      <c r="F843" s="198"/>
      <c r="G843" s="222">
        <v>0.05</v>
      </c>
      <c r="H843" s="221">
        <f>E843*G843</f>
        <v>2.3000000000000003</v>
      </c>
      <c r="I843" s="223">
        <f>E843-H843</f>
        <v>43.7</v>
      </c>
      <c r="J843" s="198"/>
    </row>
    <row r="844" spans="1:10" ht="14.5" x14ac:dyDescent="0.3">
      <c r="A844" s="229" t="s">
        <v>13</v>
      </c>
      <c r="B844" s="224" t="s">
        <v>190</v>
      </c>
      <c r="C844" s="189">
        <v>1</v>
      </c>
      <c r="D844" s="189" t="s">
        <v>21</v>
      </c>
    </row>
    <row r="845" spans="1:10" ht="14.5" x14ac:dyDescent="0.3">
      <c r="A845" s="229" t="s">
        <v>191</v>
      </c>
      <c r="B845" s="224" t="s">
        <v>190</v>
      </c>
      <c r="C845" s="189">
        <v>1</v>
      </c>
      <c r="D845" s="189" t="s">
        <v>21</v>
      </c>
    </row>
    <row r="846" spans="1:10" ht="14.5" x14ac:dyDescent="0.3">
      <c r="A846" s="229" t="s">
        <v>192</v>
      </c>
      <c r="B846" s="224" t="s">
        <v>190</v>
      </c>
      <c r="C846" s="189">
        <v>1</v>
      </c>
      <c r="D846" s="189" t="s">
        <v>21</v>
      </c>
    </row>
    <row r="847" spans="1:10" ht="14.5" x14ac:dyDescent="0.3">
      <c r="A847" s="229" t="s">
        <v>193</v>
      </c>
      <c r="B847" s="224" t="s">
        <v>190</v>
      </c>
      <c r="C847" s="189">
        <v>1</v>
      </c>
      <c r="D847" s="189" t="s">
        <v>21</v>
      </c>
    </row>
    <row r="848" spans="1:10" ht="14.5" x14ac:dyDescent="0.3">
      <c r="A848" s="229" t="s">
        <v>194</v>
      </c>
      <c r="B848" s="224" t="s">
        <v>190</v>
      </c>
      <c r="C848" s="189">
        <v>1</v>
      </c>
      <c r="D848" s="189" t="s">
        <v>21</v>
      </c>
    </row>
    <row r="849" spans="1:4" ht="14.5" x14ac:dyDescent="0.3">
      <c r="A849" s="229" t="s">
        <v>195</v>
      </c>
      <c r="B849" s="224" t="s">
        <v>190</v>
      </c>
      <c r="C849" s="189">
        <v>1</v>
      </c>
      <c r="D849" s="189" t="s">
        <v>21</v>
      </c>
    </row>
    <row r="850" spans="1:4" ht="14.5" x14ac:dyDescent="0.3">
      <c r="A850" s="229" t="s">
        <v>196</v>
      </c>
      <c r="B850" s="224" t="s">
        <v>190</v>
      </c>
      <c r="C850" s="189">
        <v>1</v>
      </c>
      <c r="D850" s="189" t="s">
        <v>21</v>
      </c>
    </row>
    <row r="851" spans="1:4" ht="14.5" x14ac:dyDescent="0.3">
      <c r="A851" s="229" t="s">
        <v>197</v>
      </c>
      <c r="B851" s="224" t="s">
        <v>190</v>
      </c>
      <c r="C851" s="189">
        <v>1</v>
      </c>
      <c r="D851" s="189" t="s">
        <v>21</v>
      </c>
    </row>
    <row r="852" spans="1:4" ht="14.5" x14ac:dyDescent="0.3">
      <c r="A852" s="229" t="s">
        <v>198</v>
      </c>
      <c r="B852" s="224" t="s">
        <v>190</v>
      </c>
      <c r="C852" s="189">
        <v>1</v>
      </c>
      <c r="D852" s="189" t="s">
        <v>21</v>
      </c>
    </row>
    <row r="853" spans="1:4" ht="14.5" x14ac:dyDescent="0.3">
      <c r="A853" s="229" t="s">
        <v>199</v>
      </c>
      <c r="B853" s="224" t="s">
        <v>190</v>
      </c>
      <c r="C853" s="189">
        <v>1</v>
      </c>
      <c r="D853" s="189" t="s">
        <v>21</v>
      </c>
    </row>
    <row r="854" spans="1:4" ht="14.5" x14ac:dyDescent="0.3">
      <c r="A854" s="229" t="s">
        <v>200</v>
      </c>
      <c r="B854" s="224" t="s">
        <v>190</v>
      </c>
      <c r="C854" s="189">
        <v>1</v>
      </c>
      <c r="D854" s="189" t="s">
        <v>21</v>
      </c>
    </row>
    <row r="855" spans="1:4" ht="14.5" x14ac:dyDescent="0.3">
      <c r="A855" s="229" t="s">
        <v>201</v>
      </c>
      <c r="B855" s="224" t="s">
        <v>190</v>
      </c>
      <c r="C855" s="189">
        <v>1</v>
      </c>
      <c r="D855" s="189" t="s">
        <v>21</v>
      </c>
    </row>
    <row r="856" spans="1:4" ht="14.5" x14ac:dyDescent="0.3">
      <c r="A856" s="229" t="s">
        <v>202</v>
      </c>
      <c r="B856" s="224" t="s">
        <v>190</v>
      </c>
      <c r="C856" s="189">
        <v>1</v>
      </c>
      <c r="D856" s="189" t="s">
        <v>21</v>
      </c>
    </row>
    <row r="857" spans="1:4" ht="14.5" x14ac:dyDescent="0.3">
      <c r="A857" s="229" t="s">
        <v>203</v>
      </c>
      <c r="B857" s="224" t="s">
        <v>190</v>
      </c>
      <c r="C857" s="189">
        <v>1</v>
      </c>
      <c r="D857" s="189" t="s">
        <v>21</v>
      </c>
    </row>
    <row r="858" spans="1:4" ht="14.5" x14ac:dyDescent="0.3">
      <c r="A858" s="229" t="s">
        <v>204</v>
      </c>
      <c r="B858" s="224" t="s">
        <v>190</v>
      </c>
      <c r="C858" s="189">
        <v>1</v>
      </c>
      <c r="D858" s="189" t="s">
        <v>21</v>
      </c>
    </row>
    <row r="859" spans="1:4" ht="14.5" x14ac:dyDescent="0.3">
      <c r="A859" s="229" t="s">
        <v>205</v>
      </c>
      <c r="B859" s="224" t="s">
        <v>190</v>
      </c>
      <c r="C859" s="189">
        <v>1</v>
      </c>
      <c r="D859" s="189" t="s">
        <v>21</v>
      </c>
    </row>
    <row r="860" spans="1:4" ht="14.5" x14ac:dyDescent="0.3">
      <c r="A860" s="229" t="s">
        <v>206</v>
      </c>
      <c r="B860" s="224" t="s">
        <v>190</v>
      </c>
      <c r="C860" s="189">
        <v>1</v>
      </c>
      <c r="D860" s="189" t="s">
        <v>21</v>
      </c>
    </row>
    <row r="861" spans="1:4" ht="14.5" x14ac:dyDescent="0.3">
      <c r="A861" s="229" t="s">
        <v>207</v>
      </c>
      <c r="B861" s="224" t="s">
        <v>190</v>
      </c>
      <c r="C861" s="189">
        <v>1</v>
      </c>
      <c r="D861" s="189" t="s">
        <v>21</v>
      </c>
    </row>
    <row r="862" spans="1:4" ht="14.5" x14ac:dyDescent="0.3">
      <c r="A862" s="229" t="s">
        <v>208</v>
      </c>
      <c r="B862" s="224" t="s">
        <v>190</v>
      </c>
      <c r="C862" s="189">
        <v>1</v>
      </c>
      <c r="D862" s="189" t="s">
        <v>21</v>
      </c>
    </row>
    <row r="863" spans="1:4" ht="14.5" x14ac:dyDescent="0.3">
      <c r="A863" s="229" t="s">
        <v>209</v>
      </c>
      <c r="B863" s="224" t="s">
        <v>190</v>
      </c>
      <c r="C863" s="189">
        <v>1</v>
      </c>
      <c r="D863" s="189" t="s">
        <v>21</v>
      </c>
    </row>
    <row r="864" spans="1:4" ht="14.5" x14ac:dyDescent="0.3">
      <c r="A864" s="229" t="s">
        <v>210</v>
      </c>
      <c r="B864" s="224" t="s">
        <v>190</v>
      </c>
      <c r="C864" s="189">
        <v>1</v>
      </c>
      <c r="D864" s="189" t="s">
        <v>21</v>
      </c>
    </row>
    <row r="865" spans="1:4" ht="14.5" x14ac:dyDescent="0.3">
      <c r="A865" s="229" t="s">
        <v>211</v>
      </c>
      <c r="B865" s="224" t="s">
        <v>190</v>
      </c>
      <c r="C865" s="189">
        <v>1</v>
      </c>
      <c r="D865" s="189" t="s">
        <v>21</v>
      </c>
    </row>
    <row r="866" spans="1:4" ht="14.5" x14ac:dyDescent="0.3">
      <c r="A866" s="229" t="s">
        <v>212</v>
      </c>
      <c r="B866" s="224" t="s">
        <v>190</v>
      </c>
      <c r="C866" s="189">
        <v>1</v>
      </c>
      <c r="D866" s="189" t="s">
        <v>21</v>
      </c>
    </row>
    <row r="867" spans="1:4" ht="14.5" x14ac:dyDescent="0.3">
      <c r="A867" s="229" t="s">
        <v>213</v>
      </c>
      <c r="B867" s="224" t="s">
        <v>190</v>
      </c>
      <c r="C867" s="189">
        <v>1</v>
      </c>
      <c r="D867" s="189" t="s">
        <v>21</v>
      </c>
    </row>
    <row r="868" spans="1:4" ht="14.5" x14ac:dyDescent="0.3">
      <c r="A868" s="229" t="s">
        <v>214</v>
      </c>
      <c r="B868" s="224" t="s">
        <v>190</v>
      </c>
      <c r="C868" s="189">
        <v>1</v>
      </c>
      <c r="D868" s="189" t="s">
        <v>21</v>
      </c>
    </row>
    <row r="869" spans="1:4" ht="14.5" x14ac:dyDescent="0.3">
      <c r="A869" s="229" t="s">
        <v>215</v>
      </c>
      <c r="B869" s="224" t="s">
        <v>190</v>
      </c>
      <c r="C869" s="189">
        <v>1</v>
      </c>
      <c r="D869" s="189" t="s">
        <v>21</v>
      </c>
    </row>
    <row r="870" spans="1:4" ht="14.5" x14ac:dyDescent="0.3">
      <c r="A870" s="229" t="s">
        <v>216</v>
      </c>
      <c r="B870" s="224" t="s">
        <v>190</v>
      </c>
      <c r="C870" s="189">
        <v>1</v>
      </c>
      <c r="D870" s="189" t="s">
        <v>21</v>
      </c>
    </row>
    <row r="871" spans="1:4" ht="14.5" x14ac:dyDescent="0.3">
      <c r="A871" s="229" t="s">
        <v>217</v>
      </c>
      <c r="B871" s="224" t="s">
        <v>190</v>
      </c>
      <c r="C871" s="189">
        <v>1</v>
      </c>
      <c r="D871" s="189" t="s">
        <v>21</v>
      </c>
    </row>
    <row r="872" spans="1:4" ht="14.5" x14ac:dyDescent="0.3">
      <c r="A872" s="229" t="s">
        <v>218</v>
      </c>
      <c r="B872" s="224" t="s">
        <v>190</v>
      </c>
      <c r="C872" s="189">
        <v>1</v>
      </c>
      <c r="D872" s="189" t="s">
        <v>21</v>
      </c>
    </row>
    <row r="873" spans="1:4" ht="14.5" x14ac:dyDescent="0.3">
      <c r="A873" s="229" t="s">
        <v>219</v>
      </c>
      <c r="B873" s="224" t="s">
        <v>190</v>
      </c>
      <c r="C873" s="189">
        <v>1</v>
      </c>
      <c r="D873" s="189" t="s">
        <v>21</v>
      </c>
    </row>
    <row r="874" spans="1:4" ht="14.5" x14ac:dyDescent="0.3">
      <c r="A874" s="229" t="s">
        <v>220</v>
      </c>
      <c r="B874" s="224" t="s">
        <v>190</v>
      </c>
      <c r="C874" s="189">
        <v>1</v>
      </c>
      <c r="D874" s="189" t="s">
        <v>21</v>
      </c>
    </row>
    <row r="875" spans="1:4" ht="14.5" x14ac:dyDescent="0.3">
      <c r="A875" s="229" t="s">
        <v>221</v>
      </c>
      <c r="B875" s="224" t="s">
        <v>190</v>
      </c>
      <c r="C875" s="189">
        <v>1</v>
      </c>
      <c r="D875" s="189" t="s">
        <v>21</v>
      </c>
    </row>
    <row r="876" spans="1:4" ht="14.5" x14ac:dyDescent="0.3">
      <c r="A876" s="229" t="s">
        <v>222</v>
      </c>
      <c r="B876" s="224" t="s">
        <v>190</v>
      </c>
      <c r="C876" s="189">
        <v>1</v>
      </c>
      <c r="D876" s="189" t="s">
        <v>21</v>
      </c>
    </row>
    <row r="877" spans="1:4" ht="14.5" x14ac:dyDescent="0.3">
      <c r="A877" s="229" t="s">
        <v>223</v>
      </c>
      <c r="B877" s="224" t="s">
        <v>190</v>
      </c>
      <c r="C877" s="189">
        <v>1</v>
      </c>
      <c r="D877" s="189" t="s">
        <v>21</v>
      </c>
    </row>
    <row r="878" spans="1:4" ht="14.5" x14ac:dyDescent="0.3">
      <c r="A878" s="229" t="s">
        <v>224</v>
      </c>
      <c r="B878" s="224" t="s">
        <v>190</v>
      </c>
      <c r="C878" s="189">
        <v>1</v>
      </c>
      <c r="D878" s="189" t="s">
        <v>21</v>
      </c>
    </row>
    <row r="879" spans="1:4" ht="14.5" x14ac:dyDescent="0.3">
      <c r="A879" s="229" t="s">
        <v>225</v>
      </c>
      <c r="B879" s="224" t="s">
        <v>190</v>
      </c>
      <c r="C879" s="189">
        <v>1</v>
      </c>
      <c r="D879" s="189" t="s">
        <v>21</v>
      </c>
    </row>
    <row r="880" spans="1:4" ht="14.5" x14ac:dyDescent="0.3">
      <c r="A880" s="229" t="s">
        <v>226</v>
      </c>
      <c r="B880" s="224" t="s">
        <v>190</v>
      </c>
      <c r="C880" s="189">
        <v>1</v>
      </c>
      <c r="D880" s="189" t="s">
        <v>21</v>
      </c>
    </row>
    <row r="881" spans="1:4" ht="14.5" x14ac:dyDescent="0.3">
      <c r="A881" s="229" t="s">
        <v>227</v>
      </c>
      <c r="B881" s="224" t="s">
        <v>190</v>
      </c>
      <c r="C881" s="189">
        <v>1</v>
      </c>
      <c r="D881" s="189" t="s">
        <v>21</v>
      </c>
    </row>
    <row r="882" spans="1:4" ht="14.5" x14ac:dyDescent="0.3">
      <c r="A882" s="229" t="s">
        <v>228</v>
      </c>
      <c r="B882" s="224" t="s">
        <v>190</v>
      </c>
      <c r="C882" s="189">
        <v>1</v>
      </c>
      <c r="D882" s="189" t="s">
        <v>21</v>
      </c>
    </row>
    <row r="883" spans="1:4" ht="14.5" x14ac:dyDescent="0.3">
      <c r="A883" s="229" t="s">
        <v>229</v>
      </c>
      <c r="B883" s="224" t="s">
        <v>190</v>
      </c>
      <c r="C883" s="189">
        <v>1</v>
      </c>
      <c r="D883" s="189" t="s">
        <v>21</v>
      </c>
    </row>
    <row r="884" spans="1:4" ht="14.5" x14ac:dyDescent="0.3">
      <c r="A884" s="229" t="s">
        <v>221</v>
      </c>
      <c r="B884" s="224" t="s">
        <v>190</v>
      </c>
      <c r="C884" s="189">
        <v>1</v>
      </c>
      <c r="D884" s="189" t="s">
        <v>21</v>
      </c>
    </row>
    <row r="885" spans="1:4" ht="14.5" x14ac:dyDescent="0.3">
      <c r="A885" s="229" t="s">
        <v>230</v>
      </c>
      <c r="B885" s="224" t="s">
        <v>190</v>
      </c>
      <c r="C885" s="189">
        <v>1</v>
      </c>
      <c r="D885" s="189" t="s">
        <v>21</v>
      </c>
    </row>
    <row r="886" spans="1:4" ht="14.5" x14ac:dyDescent="0.3">
      <c r="A886" s="229" t="s">
        <v>231</v>
      </c>
      <c r="B886" s="224" t="s">
        <v>190</v>
      </c>
      <c r="C886" s="189">
        <v>1</v>
      </c>
      <c r="D886" s="189" t="s">
        <v>21</v>
      </c>
    </row>
    <row r="887" spans="1:4" ht="14.5" x14ac:dyDescent="0.3">
      <c r="A887" s="229" t="s">
        <v>232</v>
      </c>
      <c r="B887" s="224" t="s">
        <v>190</v>
      </c>
      <c r="C887" s="189">
        <v>1</v>
      </c>
      <c r="D887" s="189" t="s">
        <v>21</v>
      </c>
    </row>
    <row r="888" spans="1:4" ht="14.5" x14ac:dyDescent="0.3">
      <c r="A888" s="230" t="s">
        <v>233</v>
      </c>
      <c r="B888" s="224" t="s">
        <v>190</v>
      </c>
      <c r="C888" s="189">
        <v>1</v>
      </c>
      <c r="D888" s="189" t="s">
        <v>21</v>
      </c>
    </row>
    <row r="889" spans="1:4" ht="14.5" x14ac:dyDescent="0.3">
      <c r="A889" s="230" t="s">
        <v>234</v>
      </c>
      <c r="B889" s="224" t="s">
        <v>190</v>
      </c>
      <c r="C889" s="189">
        <v>1</v>
      </c>
      <c r="D889" s="189" t="s">
        <v>21</v>
      </c>
    </row>
    <row r="890" spans="1:4" ht="14.5" x14ac:dyDescent="0.3">
      <c r="A890" s="229" t="s">
        <v>235</v>
      </c>
      <c r="B890" s="224" t="s">
        <v>190</v>
      </c>
      <c r="C890" s="189">
        <v>1</v>
      </c>
      <c r="D890" s="189" t="s">
        <v>21</v>
      </c>
    </row>
    <row r="891" spans="1:4" ht="14.5" x14ac:dyDescent="0.3">
      <c r="A891" s="229" t="s">
        <v>236</v>
      </c>
      <c r="B891" s="224" t="s">
        <v>190</v>
      </c>
      <c r="C891" s="189">
        <v>1</v>
      </c>
      <c r="D891" s="189" t="s">
        <v>21</v>
      </c>
    </row>
    <row r="892" spans="1:4" ht="14.5" x14ac:dyDescent="0.3">
      <c r="A892" s="229" t="s">
        <v>237</v>
      </c>
      <c r="B892" s="224" t="s">
        <v>190</v>
      </c>
      <c r="C892" s="189">
        <v>1</v>
      </c>
      <c r="D892" s="189" t="s">
        <v>21</v>
      </c>
    </row>
    <row r="893" spans="1:4" ht="14.5" x14ac:dyDescent="0.3">
      <c r="A893" s="229" t="s">
        <v>238</v>
      </c>
      <c r="B893" s="224" t="s">
        <v>190</v>
      </c>
      <c r="C893" s="189">
        <v>1</v>
      </c>
      <c r="D893" s="189" t="s">
        <v>21</v>
      </c>
    </row>
    <row r="894" spans="1:4" ht="14.5" x14ac:dyDescent="0.3">
      <c r="A894" s="229" t="s">
        <v>239</v>
      </c>
      <c r="B894" s="224" t="s">
        <v>190</v>
      </c>
      <c r="C894" s="189">
        <v>1</v>
      </c>
      <c r="D894" s="189" t="s">
        <v>21</v>
      </c>
    </row>
    <row r="895" spans="1:4" ht="14.5" x14ac:dyDescent="0.3">
      <c r="A895" s="229" t="s">
        <v>240</v>
      </c>
      <c r="B895" s="224" t="s">
        <v>190</v>
      </c>
      <c r="C895" s="189">
        <v>1</v>
      </c>
      <c r="D895" s="189" t="s">
        <v>21</v>
      </c>
    </row>
    <row r="896" spans="1:4" ht="14.5" x14ac:dyDescent="0.3">
      <c r="A896" s="229" t="s">
        <v>241</v>
      </c>
      <c r="B896" s="224" t="s">
        <v>190</v>
      </c>
      <c r="C896" s="189">
        <v>1</v>
      </c>
      <c r="D896" s="189" t="s">
        <v>21</v>
      </c>
    </row>
    <row r="897" spans="1:4" ht="14.5" x14ac:dyDescent="0.3">
      <c r="A897" s="229" t="s">
        <v>242</v>
      </c>
      <c r="B897" s="224" t="s">
        <v>190</v>
      </c>
      <c r="C897" s="189">
        <v>1</v>
      </c>
      <c r="D897" s="189" t="s">
        <v>21</v>
      </c>
    </row>
    <row r="898" spans="1:4" ht="14.5" x14ac:dyDescent="0.3">
      <c r="A898" s="229" t="s">
        <v>243</v>
      </c>
      <c r="B898" s="224" t="s">
        <v>190</v>
      </c>
      <c r="C898" s="189">
        <v>1</v>
      </c>
      <c r="D898" s="189" t="s">
        <v>21</v>
      </c>
    </row>
    <row r="899" spans="1:4" ht="14.5" x14ac:dyDescent="0.3">
      <c r="A899" s="229" t="s">
        <v>244</v>
      </c>
      <c r="B899" s="224" t="s">
        <v>190</v>
      </c>
      <c r="C899" s="189">
        <v>1</v>
      </c>
      <c r="D899" s="189" t="s">
        <v>21</v>
      </c>
    </row>
    <row r="900" spans="1:4" ht="14.5" x14ac:dyDescent="0.3">
      <c r="A900" s="229" t="s">
        <v>245</v>
      </c>
      <c r="B900" s="224" t="s">
        <v>190</v>
      </c>
      <c r="C900" s="189">
        <v>1</v>
      </c>
      <c r="D900" s="189" t="s">
        <v>21</v>
      </c>
    </row>
    <row r="901" spans="1:4" ht="14.5" x14ac:dyDescent="0.3">
      <c r="A901" s="229" t="s">
        <v>246</v>
      </c>
      <c r="B901" s="224" t="s">
        <v>190</v>
      </c>
      <c r="C901" s="189">
        <v>1</v>
      </c>
      <c r="D901" s="189" t="s">
        <v>21</v>
      </c>
    </row>
    <row r="902" spans="1:4" ht="14.5" x14ac:dyDescent="0.3">
      <c r="A902" s="229" t="s">
        <v>247</v>
      </c>
      <c r="B902" s="224" t="s">
        <v>190</v>
      </c>
      <c r="C902" s="189">
        <v>1</v>
      </c>
      <c r="D902" s="189" t="s">
        <v>21</v>
      </c>
    </row>
    <row r="903" spans="1:4" ht="14.5" x14ac:dyDescent="0.3">
      <c r="A903" s="229" t="s">
        <v>248</v>
      </c>
      <c r="B903" s="224" t="s">
        <v>190</v>
      </c>
      <c r="C903" s="189">
        <v>1</v>
      </c>
      <c r="D903" s="189" t="s">
        <v>21</v>
      </c>
    </row>
    <row r="904" spans="1:4" ht="14.5" x14ac:dyDescent="0.3">
      <c r="A904" s="229" t="s">
        <v>249</v>
      </c>
      <c r="B904" s="224" t="s">
        <v>190</v>
      </c>
      <c r="C904" s="189">
        <v>1</v>
      </c>
      <c r="D904" s="189" t="s">
        <v>21</v>
      </c>
    </row>
    <row r="905" spans="1:4" ht="14.5" x14ac:dyDescent="0.3">
      <c r="A905" s="229" t="s">
        <v>250</v>
      </c>
      <c r="B905" s="224" t="s">
        <v>190</v>
      </c>
      <c r="C905" s="189">
        <v>1</v>
      </c>
      <c r="D905" s="189" t="s">
        <v>21</v>
      </c>
    </row>
  </sheetData>
  <sheetProtection algorithmName="SHA-512" hashValue="qRrMS9aMrYGnuAyBIZmW9HH4qcnO9xc0KvdByMEcUhF0EKThCWHInR13AL+GOJKUw0GrI8II6dUKNdt66XvzLg==" saltValue="rapB1DCQcdipeUTIIx+80A==" spinCount="100000" sheet="1" formatCells="0" formatColumns="0" formatRows="0" insertColumns="0" insertRows="0" insertHyperlinks="0" deleteColumns="0" deleteRows="0" sort="0" autoFilter="0" pivotTables="0"/>
  <autoFilter ref="A1:K843" xr:uid="{E65D2D9D-BAC7-41A2-B9EE-A5EB78B50AEB}"/>
  <conditionalFormatting sqref="A581:A774">
    <cfRule type="expression" dxfId="4" priority="31">
      <formula>MOD(ROW(),2)=0</formula>
    </cfRule>
  </conditionalFormatting>
  <conditionalFormatting sqref="A2:B9 D2:D9 G2:H842">
    <cfRule type="expression" dxfId="3" priority="65">
      <formula>MOD(ROW(),2)=0</formula>
    </cfRule>
  </conditionalFormatting>
  <conditionalFormatting sqref="A34:B580">
    <cfRule type="expression" dxfId="2" priority="25">
      <formula>MOD(ROW(),2)=0</formula>
    </cfRule>
  </conditionalFormatting>
  <conditionalFormatting sqref="B581:B794">
    <cfRule type="expression" dxfId="1" priority="16">
      <formula>MOD(ROW(),2)=0</formula>
    </cfRule>
  </conditionalFormatting>
  <conditionalFormatting sqref="D70:D774">
    <cfRule type="expression" dxfId="0" priority="3">
      <formula>MOD(ROW(),2)=0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2CE9B-FFC3-4593-81E4-96D6E41C3D98}">
  <sheetPr codeName="Sheet3"/>
  <dimension ref="A1:I137"/>
  <sheetViews>
    <sheetView topLeftCell="B1" workbookViewId="0">
      <selection activeCell="K10" sqref="K10"/>
    </sheetView>
  </sheetViews>
  <sheetFormatPr defaultRowHeight="14.5" x14ac:dyDescent="0.35"/>
  <cols>
    <col min="1" max="1" width="13" hidden="1" customWidth="1"/>
    <col min="2" max="2" width="52.90625" bestFit="1" customWidth="1"/>
    <col min="3" max="3" width="6.90625" bestFit="1" customWidth="1"/>
    <col min="4" max="4" width="24.6328125" bestFit="1" customWidth="1"/>
    <col min="5" max="5" width="24.6328125" style="173" hidden="1" customWidth="1"/>
    <col min="6" max="6" width="13.453125" style="9" customWidth="1"/>
    <col min="7" max="7" width="15.90625" customWidth="1"/>
    <col min="8" max="8" width="13.36328125" bestFit="1" customWidth="1"/>
    <col min="9" max="9" width="16.36328125" bestFit="1" customWidth="1"/>
  </cols>
  <sheetData>
    <row r="1" spans="1:9" ht="55.5" x14ac:dyDescent="0.35">
      <c r="A1" s="10" t="s">
        <v>251</v>
      </c>
      <c r="B1" s="10" t="s">
        <v>23</v>
      </c>
      <c r="C1" s="10" t="s">
        <v>252</v>
      </c>
      <c r="D1" s="10" t="s">
        <v>253</v>
      </c>
      <c r="E1" s="11" t="s">
        <v>254</v>
      </c>
      <c r="F1" s="174" t="s">
        <v>24</v>
      </c>
      <c r="G1" s="12" t="s">
        <v>255</v>
      </c>
      <c r="H1" s="12" t="s">
        <v>256</v>
      </c>
      <c r="I1" s="10" t="s">
        <v>257</v>
      </c>
    </row>
    <row r="2" spans="1:9" x14ac:dyDescent="0.35">
      <c r="A2" s="13">
        <v>1002466</v>
      </c>
      <c r="B2" s="14" t="s">
        <v>258</v>
      </c>
      <c r="C2" s="15" t="s">
        <v>31</v>
      </c>
      <c r="D2" s="15" t="s">
        <v>259</v>
      </c>
      <c r="E2" s="16">
        <v>27.27</v>
      </c>
      <c r="F2" s="17">
        <v>70</v>
      </c>
      <c r="G2" s="18">
        <v>105</v>
      </c>
      <c r="H2" s="19" t="s">
        <v>260</v>
      </c>
      <c r="I2" s="20" t="s">
        <v>17</v>
      </c>
    </row>
    <row r="3" spans="1:9" x14ac:dyDescent="0.35">
      <c r="A3" s="13">
        <v>1002467</v>
      </c>
      <c r="B3" s="14" t="s">
        <v>261</v>
      </c>
      <c r="C3" s="15" t="s">
        <v>31</v>
      </c>
      <c r="D3" s="21" t="s">
        <v>262</v>
      </c>
      <c r="E3" s="22">
        <v>18.71</v>
      </c>
      <c r="F3" s="23">
        <v>68</v>
      </c>
      <c r="G3" s="24">
        <v>105</v>
      </c>
      <c r="H3" s="20" t="s">
        <v>260</v>
      </c>
      <c r="I3" s="20" t="s">
        <v>17</v>
      </c>
    </row>
    <row r="4" spans="1:9" x14ac:dyDescent="0.35">
      <c r="A4" s="13">
        <v>1000908</v>
      </c>
      <c r="B4" s="25" t="s">
        <v>11</v>
      </c>
      <c r="C4" s="21" t="s">
        <v>31</v>
      </c>
      <c r="D4" s="21" t="s">
        <v>263</v>
      </c>
      <c r="E4" s="22">
        <v>27.068000000000001</v>
      </c>
      <c r="F4" s="23">
        <v>70</v>
      </c>
      <c r="G4" s="18">
        <v>105</v>
      </c>
      <c r="H4" s="19" t="s">
        <v>260</v>
      </c>
      <c r="I4" s="19" t="s">
        <v>17</v>
      </c>
    </row>
    <row r="5" spans="1:9" x14ac:dyDescent="0.35">
      <c r="A5" s="26">
        <v>1000905</v>
      </c>
      <c r="B5" s="27" t="s">
        <v>49</v>
      </c>
      <c r="C5" s="28" t="s">
        <v>31</v>
      </c>
      <c r="D5" s="28" t="s">
        <v>262</v>
      </c>
      <c r="E5" s="29">
        <v>18.7102</v>
      </c>
      <c r="F5" s="31">
        <v>68</v>
      </c>
      <c r="G5" s="30">
        <v>105</v>
      </c>
      <c r="H5" s="32" t="s">
        <v>260</v>
      </c>
      <c r="I5" s="32" t="s">
        <v>17</v>
      </c>
    </row>
    <row r="6" spans="1:9" x14ac:dyDescent="0.35">
      <c r="A6" s="33">
        <v>1001818</v>
      </c>
      <c r="B6" s="34" t="s">
        <v>167</v>
      </c>
      <c r="C6" s="35" t="s">
        <v>31</v>
      </c>
      <c r="D6" s="35" t="s">
        <v>259</v>
      </c>
      <c r="E6" s="36">
        <v>15.1797</v>
      </c>
      <c r="F6" s="38">
        <v>29.5</v>
      </c>
      <c r="G6" s="37">
        <v>44.25</v>
      </c>
      <c r="H6" s="39" t="s">
        <v>260</v>
      </c>
      <c r="I6" s="39" t="s">
        <v>17</v>
      </c>
    </row>
    <row r="7" spans="1:9" x14ac:dyDescent="0.35">
      <c r="A7" s="40">
        <v>1002464</v>
      </c>
      <c r="B7" s="41" t="s">
        <v>168</v>
      </c>
      <c r="C7" s="42" t="s">
        <v>31</v>
      </c>
      <c r="D7" s="42" t="s">
        <v>262</v>
      </c>
      <c r="E7" s="43">
        <v>12.4152</v>
      </c>
      <c r="F7" s="23">
        <v>28.5</v>
      </c>
      <c r="G7" s="44">
        <v>42.75</v>
      </c>
      <c r="H7" s="45" t="s">
        <v>260</v>
      </c>
      <c r="I7" s="45" t="s">
        <v>17</v>
      </c>
    </row>
    <row r="8" spans="1:9" x14ac:dyDescent="0.35">
      <c r="A8" s="46">
        <v>1000439</v>
      </c>
      <c r="B8" s="47" t="s">
        <v>169</v>
      </c>
      <c r="C8" s="48" t="s">
        <v>31</v>
      </c>
      <c r="D8" s="48" t="s">
        <v>259</v>
      </c>
      <c r="E8" s="49">
        <v>13.39</v>
      </c>
      <c r="F8" s="23">
        <v>20.9</v>
      </c>
      <c r="G8" s="50">
        <v>31.35</v>
      </c>
      <c r="H8" s="51" t="s">
        <v>260</v>
      </c>
      <c r="I8" s="51" t="s">
        <v>264</v>
      </c>
    </row>
    <row r="9" spans="1:9" x14ac:dyDescent="0.35">
      <c r="A9" s="52">
        <v>1001554</v>
      </c>
      <c r="B9" s="53" t="s">
        <v>170</v>
      </c>
      <c r="C9" s="54" t="s">
        <v>31</v>
      </c>
      <c r="D9" s="54" t="s">
        <v>262</v>
      </c>
      <c r="E9" s="55">
        <v>11.26</v>
      </c>
      <c r="F9" s="38">
        <v>19.899999999999999</v>
      </c>
      <c r="G9" s="56">
        <v>29.85</v>
      </c>
      <c r="H9" s="57" t="s">
        <v>260</v>
      </c>
      <c r="I9" s="57" t="s">
        <v>264</v>
      </c>
    </row>
    <row r="10" spans="1:9" x14ac:dyDescent="0.35">
      <c r="A10" s="46">
        <v>1001486</v>
      </c>
      <c r="B10" s="47" t="s">
        <v>171</v>
      </c>
      <c r="C10" s="48" t="s">
        <v>31</v>
      </c>
      <c r="D10" s="48" t="s">
        <v>265</v>
      </c>
      <c r="E10" s="49">
        <v>10</v>
      </c>
      <c r="F10" s="23">
        <v>18.899999999999999</v>
      </c>
      <c r="G10" s="50">
        <v>28.35</v>
      </c>
      <c r="H10" s="51" t="s">
        <v>260</v>
      </c>
      <c r="I10" s="51" t="s">
        <v>264</v>
      </c>
    </row>
    <row r="11" spans="1:9" x14ac:dyDescent="0.35">
      <c r="A11" s="58">
        <v>1000546</v>
      </c>
      <c r="B11" s="59" t="s">
        <v>53</v>
      </c>
      <c r="C11" s="60" t="s">
        <v>31</v>
      </c>
      <c r="D11" s="60" t="s">
        <v>259</v>
      </c>
      <c r="E11" s="61">
        <v>14.14</v>
      </c>
      <c r="F11" s="38">
        <v>126</v>
      </c>
      <c r="G11" s="62">
        <v>189</v>
      </c>
      <c r="H11" s="63" t="s">
        <v>260</v>
      </c>
      <c r="I11" s="63" t="s">
        <v>17</v>
      </c>
    </row>
    <row r="12" spans="1:9" x14ac:dyDescent="0.35">
      <c r="A12" s="58">
        <v>1000571</v>
      </c>
      <c r="B12" s="59" t="s">
        <v>55</v>
      </c>
      <c r="C12" s="60" t="s">
        <v>31</v>
      </c>
      <c r="D12" s="60" t="s">
        <v>259</v>
      </c>
      <c r="E12" s="61">
        <v>9.6199999999999992</v>
      </c>
      <c r="F12" s="38">
        <v>126</v>
      </c>
      <c r="G12" s="62">
        <v>189</v>
      </c>
      <c r="H12" s="63" t="s">
        <v>260</v>
      </c>
      <c r="I12" s="63" t="s">
        <v>17</v>
      </c>
    </row>
    <row r="13" spans="1:9" x14ac:dyDescent="0.35">
      <c r="A13" s="64">
        <v>1000849</v>
      </c>
      <c r="B13" s="65" t="s">
        <v>56</v>
      </c>
      <c r="C13" s="66" t="s">
        <v>31</v>
      </c>
      <c r="D13" s="66" t="s">
        <v>259</v>
      </c>
      <c r="E13" s="67">
        <v>19.71</v>
      </c>
      <c r="F13" s="69"/>
      <c r="G13" s="70"/>
      <c r="H13" s="70" t="s">
        <v>260</v>
      </c>
      <c r="I13" s="66" t="s">
        <v>17</v>
      </c>
    </row>
    <row r="14" spans="1:9" x14ac:dyDescent="0.35">
      <c r="A14" s="71">
        <v>1000831</v>
      </c>
      <c r="B14" s="72" t="s">
        <v>57</v>
      </c>
      <c r="C14" s="73" t="s">
        <v>31</v>
      </c>
      <c r="D14" s="73" t="s">
        <v>262</v>
      </c>
      <c r="E14" s="74">
        <v>17.75</v>
      </c>
      <c r="F14" s="76"/>
      <c r="G14" s="77"/>
      <c r="H14" s="77" t="s">
        <v>260</v>
      </c>
      <c r="I14" s="73" t="s">
        <v>17</v>
      </c>
    </row>
    <row r="15" spans="1:9" x14ac:dyDescent="0.35">
      <c r="A15" s="78">
        <v>1000461</v>
      </c>
      <c r="B15" s="79" t="s">
        <v>172</v>
      </c>
      <c r="C15" s="80" t="s">
        <v>31</v>
      </c>
      <c r="D15" s="80" t="s">
        <v>259</v>
      </c>
      <c r="E15" s="81">
        <v>12</v>
      </c>
      <c r="F15" s="23">
        <v>26.45</v>
      </c>
      <c r="G15" s="82">
        <v>39.68</v>
      </c>
      <c r="H15" s="83" t="s">
        <v>260</v>
      </c>
      <c r="I15" s="80" t="s">
        <v>264</v>
      </c>
    </row>
    <row r="16" spans="1:9" x14ac:dyDescent="0.35">
      <c r="A16" s="84">
        <v>1000462</v>
      </c>
      <c r="B16" s="85" t="s">
        <v>172</v>
      </c>
      <c r="C16" s="86" t="s">
        <v>31</v>
      </c>
      <c r="D16" s="86" t="s">
        <v>259</v>
      </c>
      <c r="E16" s="87">
        <v>12</v>
      </c>
      <c r="F16" s="38">
        <v>26.45</v>
      </c>
      <c r="G16" s="88">
        <v>39.68</v>
      </c>
      <c r="H16" s="89" t="s">
        <v>260</v>
      </c>
      <c r="I16" s="86" t="s">
        <v>264</v>
      </c>
    </row>
    <row r="17" spans="1:9" x14ac:dyDescent="0.35">
      <c r="A17" s="78">
        <v>1000463</v>
      </c>
      <c r="B17" s="79" t="s">
        <v>172</v>
      </c>
      <c r="C17" s="80" t="s">
        <v>31</v>
      </c>
      <c r="D17" s="80" t="s">
        <v>259</v>
      </c>
      <c r="E17" s="81">
        <v>12</v>
      </c>
      <c r="F17" s="23">
        <v>26.45</v>
      </c>
      <c r="G17" s="82">
        <v>39.68</v>
      </c>
      <c r="H17" s="83" t="s">
        <v>260</v>
      </c>
      <c r="I17" s="80" t="s">
        <v>264</v>
      </c>
    </row>
    <row r="18" spans="1:9" x14ac:dyDescent="0.35">
      <c r="A18" s="84">
        <v>1000464</v>
      </c>
      <c r="B18" s="85" t="s">
        <v>173</v>
      </c>
      <c r="C18" s="86" t="s">
        <v>31</v>
      </c>
      <c r="D18" s="86" t="s">
        <v>262</v>
      </c>
      <c r="E18" s="87">
        <v>10.039999999999999</v>
      </c>
      <c r="F18" s="38">
        <v>25.7</v>
      </c>
      <c r="G18" s="88">
        <v>38.549999999999997</v>
      </c>
      <c r="H18" s="89" t="s">
        <v>260</v>
      </c>
      <c r="I18" s="86" t="s">
        <v>264</v>
      </c>
    </row>
    <row r="19" spans="1:9" x14ac:dyDescent="0.35">
      <c r="A19" s="78">
        <v>1002380</v>
      </c>
      <c r="B19" s="79" t="s">
        <v>173</v>
      </c>
      <c r="C19" s="80" t="s">
        <v>31</v>
      </c>
      <c r="D19" s="80" t="s">
        <v>262</v>
      </c>
      <c r="E19" s="81">
        <v>10.039999999999999</v>
      </c>
      <c r="F19" s="23">
        <v>25.7</v>
      </c>
      <c r="G19" s="82">
        <v>38.549999999999997</v>
      </c>
      <c r="H19" s="83" t="s">
        <v>260</v>
      </c>
      <c r="I19" s="80" t="s">
        <v>264</v>
      </c>
    </row>
    <row r="20" spans="1:9" x14ac:dyDescent="0.35">
      <c r="A20" s="84">
        <v>1000448</v>
      </c>
      <c r="B20" s="85" t="s">
        <v>174</v>
      </c>
      <c r="C20" s="86" t="s">
        <v>31</v>
      </c>
      <c r="D20" s="86" t="s">
        <v>259</v>
      </c>
      <c r="E20" s="87">
        <v>20.27</v>
      </c>
      <c r="F20" s="38">
        <v>34.5</v>
      </c>
      <c r="G20" s="88">
        <v>51.75</v>
      </c>
      <c r="H20" s="89" t="s">
        <v>260</v>
      </c>
      <c r="I20" s="86" t="s">
        <v>264</v>
      </c>
    </row>
    <row r="21" spans="1:9" x14ac:dyDescent="0.35">
      <c r="A21" s="78">
        <v>1000449</v>
      </c>
      <c r="B21" s="79" t="s">
        <v>174</v>
      </c>
      <c r="C21" s="80" t="s">
        <v>31</v>
      </c>
      <c r="D21" s="80" t="s">
        <v>259</v>
      </c>
      <c r="E21" s="81">
        <v>20.27</v>
      </c>
      <c r="F21" s="23">
        <v>34.5</v>
      </c>
      <c r="G21" s="82">
        <v>51.75</v>
      </c>
      <c r="H21" s="83" t="s">
        <v>260</v>
      </c>
      <c r="I21" s="80" t="s">
        <v>264</v>
      </c>
    </row>
    <row r="22" spans="1:9" x14ac:dyDescent="0.35">
      <c r="A22" s="84">
        <v>1000450</v>
      </c>
      <c r="B22" s="85" t="s">
        <v>174</v>
      </c>
      <c r="C22" s="86" t="s">
        <v>31</v>
      </c>
      <c r="D22" s="86" t="s">
        <v>259</v>
      </c>
      <c r="E22" s="87">
        <v>20.27</v>
      </c>
      <c r="F22" s="38">
        <v>34.5</v>
      </c>
      <c r="G22" s="88">
        <v>51.75</v>
      </c>
      <c r="H22" s="89" t="s">
        <v>260</v>
      </c>
      <c r="I22" s="86" t="s">
        <v>264</v>
      </c>
    </row>
    <row r="23" spans="1:9" x14ac:dyDescent="0.35">
      <c r="A23" s="78">
        <v>1000451</v>
      </c>
      <c r="B23" s="79" t="s">
        <v>175</v>
      </c>
      <c r="C23" s="80" t="s">
        <v>31</v>
      </c>
      <c r="D23" s="80" t="s">
        <v>262</v>
      </c>
      <c r="E23" s="81">
        <v>18.41</v>
      </c>
      <c r="F23" s="23">
        <v>33.75</v>
      </c>
      <c r="G23" s="82">
        <v>50.63</v>
      </c>
      <c r="H23" s="83" t="s">
        <v>260</v>
      </c>
      <c r="I23" s="80" t="s">
        <v>264</v>
      </c>
    </row>
    <row r="24" spans="1:9" x14ac:dyDescent="0.35">
      <c r="A24" s="84">
        <v>1000452</v>
      </c>
      <c r="B24" s="85" t="s">
        <v>175</v>
      </c>
      <c r="C24" s="86" t="s">
        <v>31</v>
      </c>
      <c r="D24" s="86" t="s">
        <v>262</v>
      </c>
      <c r="E24" s="87">
        <v>18.41</v>
      </c>
      <c r="F24" s="38">
        <v>33.75</v>
      </c>
      <c r="G24" s="88">
        <v>50.63</v>
      </c>
      <c r="H24" s="89" t="s">
        <v>260</v>
      </c>
      <c r="I24" s="86" t="s">
        <v>264</v>
      </c>
    </row>
    <row r="25" spans="1:9" x14ac:dyDescent="0.35">
      <c r="A25" s="78">
        <v>1000453</v>
      </c>
      <c r="B25" s="79" t="s">
        <v>175</v>
      </c>
      <c r="C25" s="80" t="s">
        <v>31</v>
      </c>
      <c r="D25" s="80" t="s">
        <v>262</v>
      </c>
      <c r="E25" s="81">
        <v>18.41</v>
      </c>
      <c r="F25" s="23">
        <v>33.75</v>
      </c>
      <c r="G25" s="82">
        <v>50.63</v>
      </c>
      <c r="H25" s="83" t="s">
        <v>260</v>
      </c>
      <c r="I25" s="80" t="s">
        <v>264</v>
      </c>
    </row>
    <row r="26" spans="1:9" x14ac:dyDescent="0.35">
      <c r="A26" s="84">
        <v>1000456</v>
      </c>
      <c r="B26" s="85" t="s">
        <v>176</v>
      </c>
      <c r="C26" s="86" t="s">
        <v>31</v>
      </c>
      <c r="D26" s="86" t="s">
        <v>259</v>
      </c>
      <c r="E26" s="87">
        <v>17.760000000000002</v>
      </c>
      <c r="F26" s="38">
        <v>33.75</v>
      </c>
      <c r="G26" s="88">
        <v>50.63</v>
      </c>
      <c r="H26" s="89" t="s">
        <v>260</v>
      </c>
      <c r="I26" s="86" t="s">
        <v>264</v>
      </c>
    </row>
    <row r="27" spans="1:9" x14ac:dyDescent="0.35">
      <c r="A27" s="78">
        <v>1000458</v>
      </c>
      <c r="B27" s="79" t="s">
        <v>177</v>
      </c>
      <c r="C27" s="80" t="s">
        <v>31</v>
      </c>
      <c r="D27" s="80" t="s">
        <v>262</v>
      </c>
      <c r="E27" s="81">
        <v>15.89</v>
      </c>
      <c r="F27" s="23">
        <v>33</v>
      </c>
      <c r="G27" s="82">
        <v>49.5</v>
      </c>
      <c r="H27" s="83" t="s">
        <v>260</v>
      </c>
      <c r="I27" s="80" t="s">
        <v>264</v>
      </c>
    </row>
    <row r="28" spans="1:9" x14ac:dyDescent="0.35">
      <c r="A28" s="84">
        <v>1000459</v>
      </c>
      <c r="B28" s="85" t="s">
        <v>178</v>
      </c>
      <c r="C28" s="86" t="s">
        <v>31</v>
      </c>
      <c r="D28" s="86" t="s">
        <v>259</v>
      </c>
      <c r="E28" s="87">
        <v>19.28</v>
      </c>
      <c r="F28" s="38">
        <v>35.25</v>
      </c>
      <c r="G28" s="88">
        <v>52.88</v>
      </c>
      <c r="H28" s="89" t="s">
        <v>260</v>
      </c>
      <c r="I28" s="86" t="s">
        <v>264</v>
      </c>
    </row>
    <row r="29" spans="1:9" x14ac:dyDescent="0.35">
      <c r="A29" s="78">
        <v>1000460</v>
      </c>
      <c r="B29" s="79" t="s">
        <v>178</v>
      </c>
      <c r="C29" s="80" t="s">
        <v>31</v>
      </c>
      <c r="D29" s="80" t="s">
        <v>259</v>
      </c>
      <c r="E29" s="81">
        <v>19.28</v>
      </c>
      <c r="F29" s="23">
        <v>35.25</v>
      </c>
      <c r="G29" s="82">
        <v>52.88</v>
      </c>
      <c r="H29" s="83" t="s">
        <v>260</v>
      </c>
      <c r="I29" s="80" t="s">
        <v>264</v>
      </c>
    </row>
    <row r="30" spans="1:9" x14ac:dyDescent="0.35">
      <c r="A30" s="84">
        <v>1000446</v>
      </c>
      <c r="B30" s="85" t="s">
        <v>179</v>
      </c>
      <c r="C30" s="86" t="s">
        <v>31</v>
      </c>
      <c r="D30" s="86" t="s">
        <v>262</v>
      </c>
      <c r="E30" s="87">
        <v>17.32</v>
      </c>
      <c r="F30" s="38">
        <v>34.5</v>
      </c>
      <c r="G30" s="88">
        <v>51.75</v>
      </c>
      <c r="H30" s="89" t="s">
        <v>260</v>
      </c>
      <c r="I30" s="86" t="s">
        <v>264</v>
      </c>
    </row>
    <row r="31" spans="1:9" x14ac:dyDescent="0.35">
      <c r="A31" s="78">
        <v>1000447</v>
      </c>
      <c r="B31" s="79" t="s">
        <v>179</v>
      </c>
      <c r="C31" s="80" t="s">
        <v>31</v>
      </c>
      <c r="D31" s="80" t="s">
        <v>262</v>
      </c>
      <c r="E31" s="81">
        <v>17.32</v>
      </c>
      <c r="F31" s="23">
        <v>34.5</v>
      </c>
      <c r="G31" s="82">
        <v>51.75</v>
      </c>
      <c r="H31" s="83" t="s">
        <v>260</v>
      </c>
      <c r="I31" s="80" t="s">
        <v>264</v>
      </c>
    </row>
    <row r="32" spans="1:9" x14ac:dyDescent="0.35">
      <c r="A32" s="84">
        <v>1000440</v>
      </c>
      <c r="B32" s="85" t="s">
        <v>180</v>
      </c>
      <c r="C32" s="86" t="s">
        <v>31</v>
      </c>
      <c r="D32" s="86" t="s">
        <v>259</v>
      </c>
      <c r="E32" s="87">
        <v>15.94</v>
      </c>
      <c r="F32" s="38">
        <v>28.5</v>
      </c>
      <c r="G32" s="88">
        <v>42.75</v>
      </c>
      <c r="H32" s="89" t="s">
        <v>260</v>
      </c>
      <c r="I32" s="86" t="s">
        <v>264</v>
      </c>
    </row>
    <row r="33" spans="1:9" x14ac:dyDescent="0.35">
      <c r="A33" s="78">
        <v>1000441</v>
      </c>
      <c r="B33" s="79" t="s">
        <v>180</v>
      </c>
      <c r="C33" s="80" t="s">
        <v>31</v>
      </c>
      <c r="D33" s="80" t="s">
        <v>259</v>
      </c>
      <c r="E33" s="81">
        <v>15.94</v>
      </c>
      <c r="F33" s="23">
        <v>28.5</v>
      </c>
      <c r="G33" s="82">
        <v>42.75</v>
      </c>
      <c r="H33" s="83" t="s">
        <v>260</v>
      </c>
      <c r="I33" s="80" t="s">
        <v>264</v>
      </c>
    </row>
    <row r="34" spans="1:9" x14ac:dyDescent="0.35">
      <c r="A34" s="84">
        <v>1000442</v>
      </c>
      <c r="B34" s="85" t="s">
        <v>181</v>
      </c>
      <c r="C34" s="86" t="s">
        <v>31</v>
      </c>
      <c r="D34" s="86" t="s">
        <v>259</v>
      </c>
      <c r="E34" s="87">
        <v>15.94</v>
      </c>
      <c r="F34" s="38">
        <v>28.5</v>
      </c>
      <c r="G34" s="88">
        <v>42.75</v>
      </c>
      <c r="H34" s="89" t="s">
        <v>260</v>
      </c>
      <c r="I34" s="86" t="s">
        <v>264</v>
      </c>
    </row>
    <row r="35" spans="1:9" x14ac:dyDescent="0.35">
      <c r="A35" s="78">
        <v>1000443</v>
      </c>
      <c r="B35" s="79" t="s">
        <v>182</v>
      </c>
      <c r="C35" s="80" t="s">
        <v>31</v>
      </c>
      <c r="D35" s="80" t="s">
        <v>262</v>
      </c>
      <c r="E35" s="81">
        <v>14.07</v>
      </c>
      <c r="F35" s="23">
        <v>27.75</v>
      </c>
      <c r="G35" s="82">
        <v>41.63</v>
      </c>
      <c r="H35" s="83" t="s">
        <v>260</v>
      </c>
      <c r="I35" s="80" t="s">
        <v>264</v>
      </c>
    </row>
    <row r="36" spans="1:9" x14ac:dyDescent="0.35">
      <c r="A36" s="84">
        <v>1000444</v>
      </c>
      <c r="B36" s="85" t="s">
        <v>182</v>
      </c>
      <c r="C36" s="86" t="s">
        <v>31</v>
      </c>
      <c r="D36" s="86" t="s">
        <v>262</v>
      </c>
      <c r="E36" s="87">
        <v>14.07</v>
      </c>
      <c r="F36" s="38">
        <v>27.75</v>
      </c>
      <c r="G36" s="88">
        <v>41.63</v>
      </c>
      <c r="H36" s="89" t="s">
        <v>260</v>
      </c>
      <c r="I36" s="86" t="s">
        <v>264</v>
      </c>
    </row>
    <row r="37" spans="1:9" x14ac:dyDescent="0.35">
      <c r="A37" s="78">
        <v>1002379</v>
      </c>
      <c r="B37" s="79" t="s">
        <v>182</v>
      </c>
      <c r="C37" s="80" t="s">
        <v>31</v>
      </c>
      <c r="D37" s="80" t="s">
        <v>262</v>
      </c>
      <c r="E37" s="81">
        <v>14.07</v>
      </c>
      <c r="F37" s="23">
        <v>27.75</v>
      </c>
      <c r="G37" s="82">
        <v>41.63</v>
      </c>
      <c r="H37" s="83" t="s">
        <v>260</v>
      </c>
      <c r="I37" s="80" t="s">
        <v>264</v>
      </c>
    </row>
    <row r="38" spans="1:9" x14ac:dyDescent="0.35">
      <c r="A38" s="84">
        <v>1000615</v>
      </c>
      <c r="B38" s="85" t="s">
        <v>183</v>
      </c>
      <c r="C38" s="86" t="s">
        <v>31</v>
      </c>
      <c r="D38" s="86" t="s">
        <v>259</v>
      </c>
      <c r="E38" s="87">
        <v>12.02</v>
      </c>
      <c r="F38" s="38">
        <v>27.75</v>
      </c>
      <c r="G38" s="88">
        <v>41.63</v>
      </c>
      <c r="H38" s="89" t="s">
        <v>260</v>
      </c>
      <c r="I38" s="86" t="s">
        <v>264</v>
      </c>
    </row>
    <row r="39" spans="1:9" x14ac:dyDescent="0.35">
      <c r="A39" s="78">
        <v>1000616</v>
      </c>
      <c r="B39" s="79" t="s">
        <v>183</v>
      </c>
      <c r="C39" s="80" t="s">
        <v>31</v>
      </c>
      <c r="D39" s="80" t="s">
        <v>259</v>
      </c>
      <c r="E39" s="81">
        <v>12.02</v>
      </c>
      <c r="F39" s="23">
        <v>27.75</v>
      </c>
      <c r="G39" s="82">
        <v>41.63</v>
      </c>
      <c r="H39" s="83" t="s">
        <v>260</v>
      </c>
      <c r="I39" s="80" t="s">
        <v>264</v>
      </c>
    </row>
    <row r="40" spans="1:9" x14ac:dyDescent="0.35">
      <c r="A40" s="84">
        <v>1000617</v>
      </c>
      <c r="B40" s="85" t="s">
        <v>183</v>
      </c>
      <c r="C40" s="86" t="s">
        <v>31</v>
      </c>
      <c r="D40" s="86" t="s">
        <v>259</v>
      </c>
      <c r="E40" s="87">
        <v>12.02</v>
      </c>
      <c r="F40" s="38">
        <v>27.75</v>
      </c>
      <c r="G40" s="88">
        <v>41.63</v>
      </c>
      <c r="H40" s="89" t="s">
        <v>260</v>
      </c>
      <c r="I40" s="86" t="s">
        <v>264</v>
      </c>
    </row>
    <row r="41" spans="1:9" x14ac:dyDescent="0.35">
      <c r="A41" s="78">
        <v>1002396</v>
      </c>
      <c r="B41" s="79" t="s">
        <v>184</v>
      </c>
      <c r="C41" s="80" t="s">
        <v>31</v>
      </c>
      <c r="D41" s="80" t="s">
        <v>262</v>
      </c>
      <c r="E41" s="81">
        <v>10.16</v>
      </c>
      <c r="F41" s="23">
        <v>27</v>
      </c>
      <c r="G41" s="82">
        <v>40.5</v>
      </c>
      <c r="H41" s="83" t="s">
        <v>260</v>
      </c>
      <c r="I41" s="80" t="s">
        <v>264</v>
      </c>
    </row>
    <row r="42" spans="1:9" x14ac:dyDescent="0.35">
      <c r="A42" s="84">
        <v>1002397</v>
      </c>
      <c r="B42" s="85" t="s">
        <v>184</v>
      </c>
      <c r="C42" s="86" t="s">
        <v>31</v>
      </c>
      <c r="D42" s="86" t="s">
        <v>262</v>
      </c>
      <c r="E42" s="87">
        <v>10.16</v>
      </c>
      <c r="F42" s="38">
        <v>27</v>
      </c>
      <c r="G42" s="88">
        <v>40.5</v>
      </c>
      <c r="H42" s="89" t="s">
        <v>260</v>
      </c>
      <c r="I42" s="86" t="s">
        <v>264</v>
      </c>
    </row>
    <row r="43" spans="1:9" x14ac:dyDescent="0.35">
      <c r="A43" s="78">
        <v>1001658</v>
      </c>
      <c r="B43" s="79" t="s">
        <v>184</v>
      </c>
      <c r="C43" s="80" t="s">
        <v>31</v>
      </c>
      <c r="D43" s="80" t="s">
        <v>262</v>
      </c>
      <c r="E43" s="81">
        <v>10.16</v>
      </c>
      <c r="F43" s="23">
        <v>27</v>
      </c>
      <c r="G43" s="82">
        <v>40.5</v>
      </c>
      <c r="H43" s="83" t="s">
        <v>260</v>
      </c>
      <c r="I43" s="80" t="s">
        <v>264</v>
      </c>
    </row>
    <row r="44" spans="1:9" x14ac:dyDescent="0.35">
      <c r="A44" s="84">
        <v>1000621</v>
      </c>
      <c r="B44" s="85" t="s">
        <v>185</v>
      </c>
      <c r="C44" s="86" t="s">
        <v>31</v>
      </c>
      <c r="D44" s="86" t="s">
        <v>259</v>
      </c>
      <c r="E44" s="87">
        <v>20.51</v>
      </c>
      <c r="F44" s="38">
        <v>35.25</v>
      </c>
      <c r="G44" s="88">
        <v>52.88</v>
      </c>
      <c r="H44" s="89" t="s">
        <v>260</v>
      </c>
      <c r="I44" s="86" t="s">
        <v>264</v>
      </c>
    </row>
    <row r="45" spans="1:9" x14ac:dyDescent="0.35">
      <c r="A45" s="78">
        <v>1000622</v>
      </c>
      <c r="B45" s="79" t="s">
        <v>185</v>
      </c>
      <c r="C45" s="80" t="s">
        <v>31</v>
      </c>
      <c r="D45" s="80" t="s">
        <v>259</v>
      </c>
      <c r="E45" s="81">
        <v>20.51</v>
      </c>
      <c r="F45" s="23">
        <v>35.25</v>
      </c>
      <c r="G45" s="82">
        <v>52.88</v>
      </c>
      <c r="H45" s="83" t="s">
        <v>260</v>
      </c>
      <c r="I45" s="80" t="s">
        <v>264</v>
      </c>
    </row>
    <row r="46" spans="1:9" x14ac:dyDescent="0.35">
      <c r="A46" s="84">
        <v>1001657</v>
      </c>
      <c r="B46" s="85" t="s">
        <v>185</v>
      </c>
      <c r="C46" s="86" t="s">
        <v>31</v>
      </c>
      <c r="D46" s="86" t="s">
        <v>259</v>
      </c>
      <c r="E46" s="87">
        <v>20.51</v>
      </c>
      <c r="F46" s="38">
        <v>35.25</v>
      </c>
      <c r="G46" s="88">
        <v>52.88</v>
      </c>
      <c r="H46" s="89" t="s">
        <v>260</v>
      </c>
      <c r="I46" s="86" t="s">
        <v>264</v>
      </c>
    </row>
    <row r="47" spans="1:9" x14ac:dyDescent="0.35">
      <c r="A47" s="78">
        <v>1000624</v>
      </c>
      <c r="B47" s="79" t="s">
        <v>186</v>
      </c>
      <c r="C47" s="80" t="s">
        <v>31</v>
      </c>
      <c r="D47" s="80" t="s">
        <v>262</v>
      </c>
      <c r="E47" s="81">
        <v>18.649999999999999</v>
      </c>
      <c r="F47" s="23">
        <v>34.5</v>
      </c>
      <c r="G47" s="82">
        <v>51.75</v>
      </c>
      <c r="H47" s="83" t="s">
        <v>260</v>
      </c>
      <c r="I47" s="80" t="s">
        <v>264</v>
      </c>
    </row>
    <row r="48" spans="1:9" x14ac:dyDescent="0.35">
      <c r="A48" s="84">
        <v>1001659</v>
      </c>
      <c r="B48" s="85" t="s">
        <v>186</v>
      </c>
      <c r="C48" s="86" t="s">
        <v>31</v>
      </c>
      <c r="D48" s="86" t="s">
        <v>262</v>
      </c>
      <c r="E48" s="87">
        <v>18.649999999999999</v>
      </c>
      <c r="F48" s="38">
        <v>34.5</v>
      </c>
      <c r="G48" s="88">
        <v>51.75</v>
      </c>
      <c r="H48" s="89" t="s">
        <v>260</v>
      </c>
      <c r="I48" s="86" t="s">
        <v>264</v>
      </c>
    </row>
    <row r="49" spans="1:9" x14ac:dyDescent="0.35">
      <c r="A49" s="78">
        <v>1002400</v>
      </c>
      <c r="B49" s="79" t="s">
        <v>186</v>
      </c>
      <c r="C49" s="80" t="s">
        <v>31</v>
      </c>
      <c r="D49" s="80" t="s">
        <v>262</v>
      </c>
      <c r="E49" s="81">
        <v>18.649999999999999</v>
      </c>
      <c r="F49" s="23">
        <v>34.5</v>
      </c>
      <c r="G49" s="82">
        <v>51.75</v>
      </c>
      <c r="H49" s="83" t="s">
        <v>260</v>
      </c>
      <c r="I49" s="80" t="s">
        <v>264</v>
      </c>
    </row>
    <row r="50" spans="1:9" x14ac:dyDescent="0.35">
      <c r="A50" s="84">
        <v>1000618</v>
      </c>
      <c r="B50" s="85" t="s">
        <v>187</v>
      </c>
      <c r="C50" s="86" t="s">
        <v>31</v>
      </c>
      <c r="D50" s="86" t="s">
        <v>259</v>
      </c>
      <c r="E50" s="87">
        <v>16.239999999999998</v>
      </c>
      <c r="F50" s="38">
        <v>33</v>
      </c>
      <c r="G50" s="88">
        <v>49.5</v>
      </c>
      <c r="H50" s="89" t="s">
        <v>260</v>
      </c>
      <c r="I50" s="86" t="s">
        <v>264</v>
      </c>
    </row>
    <row r="51" spans="1:9" x14ac:dyDescent="0.35">
      <c r="A51" s="78">
        <v>1000619</v>
      </c>
      <c r="B51" s="79" t="s">
        <v>187</v>
      </c>
      <c r="C51" s="80" t="s">
        <v>31</v>
      </c>
      <c r="D51" s="80" t="s">
        <v>259</v>
      </c>
      <c r="E51" s="81">
        <v>16.239999999999998</v>
      </c>
      <c r="F51" s="23">
        <v>33</v>
      </c>
      <c r="G51" s="82">
        <v>49.5</v>
      </c>
      <c r="H51" s="83" t="s">
        <v>260</v>
      </c>
      <c r="I51" s="80" t="s">
        <v>264</v>
      </c>
    </row>
    <row r="52" spans="1:9" x14ac:dyDescent="0.35">
      <c r="A52" s="84">
        <v>1000620</v>
      </c>
      <c r="B52" s="85" t="s">
        <v>187</v>
      </c>
      <c r="C52" s="86" t="s">
        <v>31</v>
      </c>
      <c r="D52" s="86" t="s">
        <v>259</v>
      </c>
      <c r="E52" s="87">
        <v>16.239999999999998</v>
      </c>
      <c r="F52" s="38">
        <v>33</v>
      </c>
      <c r="G52" s="88">
        <v>49.5</v>
      </c>
      <c r="H52" s="89" t="s">
        <v>260</v>
      </c>
      <c r="I52" s="86" t="s">
        <v>264</v>
      </c>
    </row>
    <row r="53" spans="1:9" x14ac:dyDescent="0.35">
      <c r="A53" s="78">
        <v>1002398</v>
      </c>
      <c r="B53" s="79" t="s">
        <v>188</v>
      </c>
      <c r="C53" s="80" t="s">
        <v>31</v>
      </c>
      <c r="D53" s="80" t="s">
        <v>262</v>
      </c>
      <c r="E53" s="81">
        <v>14.86</v>
      </c>
      <c r="F53" s="23">
        <v>32.25</v>
      </c>
      <c r="G53" s="82">
        <v>48.38</v>
      </c>
      <c r="H53" s="83" t="s">
        <v>260</v>
      </c>
      <c r="I53" s="80" t="s">
        <v>264</v>
      </c>
    </row>
    <row r="54" spans="1:9" x14ac:dyDescent="0.35">
      <c r="A54" s="84">
        <v>1000623</v>
      </c>
      <c r="B54" s="85" t="s">
        <v>188</v>
      </c>
      <c r="C54" s="86" t="s">
        <v>31</v>
      </c>
      <c r="D54" s="86" t="s">
        <v>262</v>
      </c>
      <c r="E54" s="87">
        <v>14.86</v>
      </c>
      <c r="F54" s="38">
        <v>32.25</v>
      </c>
      <c r="G54" s="88">
        <v>48.38</v>
      </c>
      <c r="H54" s="89" t="s">
        <v>260</v>
      </c>
      <c r="I54" s="86" t="s">
        <v>264</v>
      </c>
    </row>
    <row r="55" spans="1:9" x14ac:dyDescent="0.35">
      <c r="A55" s="78">
        <v>1002399</v>
      </c>
      <c r="B55" s="79" t="s">
        <v>188</v>
      </c>
      <c r="C55" s="80" t="s">
        <v>31</v>
      </c>
      <c r="D55" s="80" t="s">
        <v>262</v>
      </c>
      <c r="E55" s="81">
        <v>14.86</v>
      </c>
      <c r="F55" s="23">
        <v>32.25</v>
      </c>
      <c r="G55" s="82">
        <v>48.38</v>
      </c>
      <c r="H55" s="83" t="s">
        <v>260</v>
      </c>
      <c r="I55" s="80" t="s">
        <v>264</v>
      </c>
    </row>
    <row r="56" spans="1:9" s="97" customFormat="1" x14ac:dyDescent="0.35">
      <c r="A56" s="90">
        <v>1000525</v>
      </c>
      <c r="B56" s="91" t="s">
        <v>266</v>
      </c>
      <c r="C56" s="92" t="s">
        <v>31</v>
      </c>
      <c r="D56" s="92" t="s">
        <v>259</v>
      </c>
      <c r="E56" s="93">
        <v>13.27</v>
      </c>
      <c r="F56" s="95">
        <v>18</v>
      </c>
      <c r="G56" s="94">
        <v>27</v>
      </c>
      <c r="H56" s="96" t="s">
        <v>260</v>
      </c>
      <c r="I56" s="92" t="s">
        <v>264</v>
      </c>
    </row>
    <row r="57" spans="1:9" s="97" customFormat="1" x14ac:dyDescent="0.35">
      <c r="A57" s="98">
        <v>1001595</v>
      </c>
      <c r="B57" s="99" t="s">
        <v>267</v>
      </c>
      <c r="C57" s="100" t="s">
        <v>31</v>
      </c>
      <c r="D57" s="100" t="s">
        <v>262</v>
      </c>
      <c r="E57" s="101">
        <v>11.41</v>
      </c>
      <c r="F57" s="103">
        <v>16</v>
      </c>
      <c r="G57" s="102">
        <v>24</v>
      </c>
      <c r="H57" s="104" t="s">
        <v>260</v>
      </c>
      <c r="I57" s="100" t="s">
        <v>264</v>
      </c>
    </row>
    <row r="58" spans="1:9" s="97" customFormat="1" x14ac:dyDescent="0.35">
      <c r="A58" s="90">
        <v>1000526</v>
      </c>
      <c r="B58" s="91" t="s">
        <v>268</v>
      </c>
      <c r="C58" s="92" t="s">
        <v>31</v>
      </c>
      <c r="D58" s="92" t="s">
        <v>265</v>
      </c>
      <c r="E58" s="93">
        <v>10.15</v>
      </c>
      <c r="F58" s="95">
        <v>14</v>
      </c>
      <c r="G58" s="94">
        <v>21</v>
      </c>
      <c r="H58" s="96" t="s">
        <v>260</v>
      </c>
      <c r="I58" s="92" t="s">
        <v>264</v>
      </c>
    </row>
    <row r="59" spans="1:9" s="97" customFormat="1" x14ac:dyDescent="0.35">
      <c r="A59" s="105">
        <v>1000548</v>
      </c>
      <c r="B59" s="106" t="s">
        <v>269</v>
      </c>
      <c r="C59" s="107" t="s">
        <v>31</v>
      </c>
      <c r="D59" s="107" t="s">
        <v>259</v>
      </c>
      <c r="E59" s="108">
        <v>9.2100000000000009</v>
      </c>
      <c r="F59" s="103">
        <v>15.5</v>
      </c>
      <c r="G59" s="109">
        <v>23.25</v>
      </c>
      <c r="H59" s="110" t="s">
        <v>260</v>
      </c>
      <c r="I59" s="107" t="s">
        <v>270</v>
      </c>
    </row>
    <row r="60" spans="1:9" s="97" customFormat="1" x14ac:dyDescent="0.35">
      <c r="A60" s="111">
        <v>1007447</v>
      </c>
      <c r="B60" s="112" t="s">
        <v>271</v>
      </c>
      <c r="C60" s="113" t="s">
        <v>31</v>
      </c>
      <c r="D60" s="113" t="s">
        <v>272</v>
      </c>
      <c r="E60" s="114"/>
      <c r="F60" s="95">
        <v>14.5</v>
      </c>
      <c r="G60" s="115"/>
      <c r="H60" s="115" t="s">
        <v>260</v>
      </c>
      <c r="I60" s="113" t="s">
        <v>270</v>
      </c>
    </row>
    <row r="61" spans="1:9" x14ac:dyDescent="0.35">
      <c r="A61" s="116">
        <v>1001600</v>
      </c>
      <c r="B61" s="117" t="s">
        <v>273</v>
      </c>
      <c r="C61" s="118" t="s">
        <v>31</v>
      </c>
      <c r="D61" s="118" t="s">
        <v>259</v>
      </c>
      <c r="E61" s="119">
        <v>9.69</v>
      </c>
      <c r="F61" s="23">
        <v>17</v>
      </c>
      <c r="G61" s="120">
        <v>25.5</v>
      </c>
      <c r="H61" s="121" t="s">
        <v>260</v>
      </c>
      <c r="I61" s="118" t="s">
        <v>270</v>
      </c>
    </row>
    <row r="62" spans="1:9" x14ac:dyDescent="0.35">
      <c r="A62" s="122">
        <v>1000540</v>
      </c>
      <c r="B62" s="123" t="s">
        <v>274</v>
      </c>
      <c r="C62" s="124" t="s">
        <v>31</v>
      </c>
      <c r="D62" s="124" t="s">
        <v>262</v>
      </c>
      <c r="E62" s="125">
        <v>7.83</v>
      </c>
      <c r="F62" s="38">
        <v>15</v>
      </c>
      <c r="G62" s="126">
        <v>22.5</v>
      </c>
      <c r="H62" s="127" t="s">
        <v>260</v>
      </c>
      <c r="I62" s="124" t="s">
        <v>270</v>
      </c>
    </row>
    <row r="63" spans="1:9" x14ac:dyDescent="0.35">
      <c r="A63" s="116">
        <v>1000541</v>
      </c>
      <c r="B63" s="117" t="s">
        <v>275</v>
      </c>
      <c r="C63" s="118" t="s">
        <v>31</v>
      </c>
      <c r="D63" s="118" t="s">
        <v>265</v>
      </c>
      <c r="E63" s="119">
        <v>6.57</v>
      </c>
      <c r="F63" s="23">
        <v>13</v>
      </c>
      <c r="G63" s="120">
        <v>19.5</v>
      </c>
      <c r="H63" s="121" t="s">
        <v>260</v>
      </c>
      <c r="I63" s="118" t="s">
        <v>270</v>
      </c>
    </row>
    <row r="64" spans="1:9" x14ac:dyDescent="0.35">
      <c r="A64" s="128">
        <v>1000505</v>
      </c>
      <c r="B64" s="129" t="s">
        <v>147</v>
      </c>
      <c r="C64" s="130" t="s">
        <v>31</v>
      </c>
      <c r="D64" s="130" t="s">
        <v>259</v>
      </c>
      <c r="E64" s="131">
        <v>9.59</v>
      </c>
      <c r="F64" s="23">
        <v>21.55</v>
      </c>
      <c r="G64" s="132">
        <v>32.33</v>
      </c>
      <c r="H64" s="133" t="s">
        <v>260</v>
      </c>
      <c r="I64" s="130" t="s">
        <v>270</v>
      </c>
    </row>
    <row r="65" spans="1:9" x14ac:dyDescent="0.35">
      <c r="A65" s="134">
        <v>1002384</v>
      </c>
      <c r="B65" s="135" t="s">
        <v>148</v>
      </c>
      <c r="C65" s="136" t="s">
        <v>31</v>
      </c>
      <c r="D65" s="136" t="s">
        <v>262</v>
      </c>
      <c r="E65" s="137">
        <v>8.17</v>
      </c>
      <c r="F65" s="38">
        <v>20.55</v>
      </c>
      <c r="G65" s="138">
        <v>30.83</v>
      </c>
      <c r="H65" s="139" t="s">
        <v>260</v>
      </c>
      <c r="I65" s="136" t="s">
        <v>270</v>
      </c>
    </row>
    <row r="66" spans="1:9" x14ac:dyDescent="0.35">
      <c r="A66" s="128">
        <v>1000629</v>
      </c>
      <c r="B66" s="129" t="s">
        <v>149</v>
      </c>
      <c r="C66" s="130" t="s">
        <v>31</v>
      </c>
      <c r="D66" s="130" t="s">
        <v>259</v>
      </c>
      <c r="E66" s="131">
        <v>8.99</v>
      </c>
      <c r="F66" s="23">
        <v>21.55</v>
      </c>
      <c r="G66" s="132">
        <v>32.33</v>
      </c>
      <c r="H66" s="133" t="s">
        <v>260</v>
      </c>
      <c r="I66" s="130" t="s">
        <v>270</v>
      </c>
    </row>
    <row r="67" spans="1:9" x14ac:dyDescent="0.35">
      <c r="A67" s="134">
        <v>1000644</v>
      </c>
      <c r="B67" s="135" t="s">
        <v>150</v>
      </c>
      <c r="C67" s="136" t="s">
        <v>31</v>
      </c>
      <c r="D67" s="136" t="s">
        <v>262</v>
      </c>
      <c r="E67" s="137">
        <v>7.08</v>
      </c>
      <c r="F67" s="38">
        <v>20.55</v>
      </c>
      <c r="G67" s="138">
        <v>30.83</v>
      </c>
      <c r="H67" s="139" t="s">
        <v>260</v>
      </c>
      <c r="I67" s="136" t="s">
        <v>270</v>
      </c>
    </row>
    <row r="68" spans="1:9" x14ac:dyDescent="0.35">
      <c r="A68" s="128">
        <v>1000633</v>
      </c>
      <c r="B68" s="129" t="s">
        <v>151</v>
      </c>
      <c r="C68" s="130" t="s">
        <v>31</v>
      </c>
      <c r="D68" s="130" t="s">
        <v>259</v>
      </c>
      <c r="E68" s="131">
        <v>7.82</v>
      </c>
      <c r="F68" s="23">
        <v>21.55</v>
      </c>
      <c r="G68" s="132">
        <v>32.33</v>
      </c>
      <c r="H68" s="133" t="s">
        <v>260</v>
      </c>
      <c r="I68" s="130" t="s">
        <v>270</v>
      </c>
    </row>
    <row r="69" spans="1:9" x14ac:dyDescent="0.35">
      <c r="A69" s="134">
        <v>1007332</v>
      </c>
      <c r="B69" s="135" t="s">
        <v>152</v>
      </c>
      <c r="C69" s="136" t="s">
        <v>31</v>
      </c>
      <c r="D69" s="136" t="s">
        <v>262</v>
      </c>
      <c r="E69" s="137">
        <v>6.39</v>
      </c>
      <c r="F69" s="38">
        <v>20.55</v>
      </c>
      <c r="G69" s="138">
        <v>30.83</v>
      </c>
      <c r="H69" s="139" t="s">
        <v>260</v>
      </c>
      <c r="I69" s="136" t="s">
        <v>270</v>
      </c>
    </row>
    <row r="70" spans="1:9" x14ac:dyDescent="0.35">
      <c r="A70" s="128">
        <v>1000635</v>
      </c>
      <c r="B70" s="129" t="s">
        <v>153</v>
      </c>
      <c r="C70" s="130" t="s">
        <v>31</v>
      </c>
      <c r="D70" s="130" t="s">
        <v>259</v>
      </c>
      <c r="E70" s="131">
        <v>9.3800000000000008</v>
      </c>
      <c r="F70" s="23">
        <v>21.55</v>
      </c>
      <c r="G70" s="132">
        <v>32.33</v>
      </c>
      <c r="H70" s="133" t="s">
        <v>260</v>
      </c>
      <c r="I70" s="130" t="s">
        <v>270</v>
      </c>
    </row>
    <row r="71" spans="1:9" x14ac:dyDescent="0.35">
      <c r="A71" s="134">
        <v>1007346</v>
      </c>
      <c r="B71" s="135" t="s">
        <v>154</v>
      </c>
      <c r="C71" s="136" t="s">
        <v>31</v>
      </c>
      <c r="D71" s="136" t="s">
        <v>262</v>
      </c>
      <c r="E71" s="137">
        <v>7.95</v>
      </c>
      <c r="F71" s="38">
        <v>20.55</v>
      </c>
      <c r="G71" s="138">
        <v>30.83</v>
      </c>
      <c r="H71" s="139" t="s">
        <v>260</v>
      </c>
      <c r="I71" s="136" t="s">
        <v>270</v>
      </c>
    </row>
    <row r="72" spans="1:9" x14ac:dyDescent="0.35">
      <c r="A72" s="128">
        <v>1000631</v>
      </c>
      <c r="B72" s="129" t="s">
        <v>155</v>
      </c>
      <c r="C72" s="130" t="s">
        <v>31</v>
      </c>
      <c r="D72" s="130" t="s">
        <v>259</v>
      </c>
      <c r="E72" s="131">
        <v>9.31</v>
      </c>
      <c r="F72" s="23">
        <v>21.55</v>
      </c>
      <c r="G72" s="132">
        <v>32.33</v>
      </c>
      <c r="H72" s="133" t="s">
        <v>260</v>
      </c>
      <c r="I72" s="130" t="s">
        <v>270</v>
      </c>
    </row>
    <row r="73" spans="1:9" x14ac:dyDescent="0.35">
      <c r="A73" s="134">
        <v>1002413</v>
      </c>
      <c r="B73" s="135" t="s">
        <v>156</v>
      </c>
      <c r="C73" s="136" t="s">
        <v>31</v>
      </c>
      <c r="D73" s="136" t="s">
        <v>262</v>
      </c>
      <c r="E73" s="137">
        <v>7.89</v>
      </c>
      <c r="F73" s="38">
        <v>20.55</v>
      </c>
      <c r="G73" s="138">
        <v>30.83</v>
      </c>
      <c r="H73" s="139" t="s">
        <v>260</v>
      </c>
      <c r="I73" s="136" t="s">
        <v>270</v>
      </c>
    </row>
    <row r="74" spans="1:9" x14ac:dyDescent="0.35">
      <c r="A74" s="128">
        <v>1000639</v>
      </c>
      <c r="B74" s="129" t="s">
        <v>157</v>
      </c>
      <c r="C74" s="130" t="s">
        <v>31</v>
      </c>
      <c r="D74" s="130" t="s">
        <v>259</v>
      </c>
      <c r="E74" s="131">
        <v>10.130000000000001</v>
      </c>
      <c r="F74" s="23">
        <v>21.55</v>
      </c>
      <c r="G74" s="132">
        <v>32.33</v>
      </c>
      <c r="H74" s="133" t="s">
        <v>260</v>
      </c>
      <c r="I74" s="130" t="s">
        <v>270</v>
      </c>
    </row>
    <row r="75" spans="1:9" x14ac:dyDescent="0.35">
      <c r="A75" s="134">
        <v>1007345</v>
      </c>
      <c r="B75" s="135" t="s">
        <v>158</v>
      </c>
      <c r="C75" s="136" t="s">
        <v>31</v>
      </c>
      <c r="D75" s="136" t="s">
        <v>262</v>
      </c>
      <c r="E75" s="137">
        <v>8.6999999999999993</v>
      </c>
      <c r="F75" s="38">
        <v>20.55</v>
      </c>
      <c r="G75" s="138">
        <v>30.83</v>
      </c>
      <c r="H75" s="139" t="s">
        <v>260</v>
      </c>
      <c r="I75" s="136" t="s">
        <v>270</v>
      </c>
    </row>
    <row r="76" spans="1:9" x14ac:dyDescent="0.35">
      <c r="A76" s="128">
        <v>1000627</v>
      </c>
      <c r="B76" s="129" t="s">
        <v>159</v>
      </c>
      <c r="C76" s="130" t="s">
        <v>31</v>
      </c>
      <c r="D76" s="130" t="s">
        <v>259</v>
      </c>
      <c r="E76" s="131">
        <v>10.25</v>
      </c>
      <c r="F76" s="23">
        <v>21.55</v>
      </c>
      <c r="G76" s="132">
        <v>32.33</v>
      </c>
      <c r="H76" s="133" t="s">
        <v>260</v>
      </c>
      <c r="I76" s="130" t="s">
        <v>270</v>
      </c>
    </row>
    <row r="77" spans="1:9" x14ac:dyDescent="0.35">
      <c r="A77" s="134">
        <v>1002402</v>
      </c>
      <c r="B77" s="140" t="s">
        <v>160</v>
      </c>
      <c r="C77" s="136" t="s">
        <v>31</v>
      </c>
      <c r="D77" s="136" t="s">
        <v>262</v>
      </c>
      <c r="E77" s="137">
        <v>7.07</v>
      </c>
      <c r="F77" s="38">
        <v>20.55</v>
      </c>
      <c r="G77" s="138">
        <v>30.83</v>
      </c>
      <c r="H77" s="136" t="s">
        <v>260</v>
      </c>
      <c r="I77" s="136" t="s">
        <v>270</v>
      </c>
    </row>
    <row r="78" spans="1:9" x14ac:dyDescent="0.35">
      <c r="A78" s="128">
        <v>1001771</v>
      </c>
      <c r="B78" s="129" t="s">
        <v>161</v>
      </c>
      <c r="C78" s="130" t="s">
        <v>31</v>
      </c>
      <c r="D78" s="130" t="s">
        <v>259</v>
      </c>
      <c r="E78" s="131">
        <v>10.82</v>
      </c>
      <c r="F78" s="23">
        <v>21.55</v>
      </c>
      <c r="G78" s="132">
        <v>32.33</v>
      </c>
      <c r="H78" s="130" t="s">
        <v>260</v>
      </c>
      <c r="I78" s="130" t="s">
        <v>270</v>
      </c>
    </row>
    <row r="79" spans="1:9" x14ac:dyDescent="0.35">
      <c r="A79" s="134">
        <v>1002418</v>
      </c>
      <c r="B79" s="135" t="s">
        <v>162</v>
      </c>
      <c r="C79" s="136" t="s">
        <v>31</v>
      </c>
      <c r="D79" s="136" t="s">
        <v>262</v>
      </c>
      <c r="E79" s="137">
        <v>9.39</v>
      </c>
      <c r="F79" s="38">
        <v>20.55</v>
      </c>
      <c r="G79" s="138">
        <v>30.83</v>
      </c>
      <c r="H79" s="136" t="s">
        <v>260</v>
      </c>
      <c r="I79" s="136" t="s">
        <v>270</v>
      </c>
    </row>
    <row r="80" spans="1:9" x14ac:dyDescent="0.35">
      <c r="A80" s="128">
        <v>1000637</v>
      </c>
      <c r="B80" s="129" t="s">
        <v>163</v>
      </c>
      <c r="C80" s="130" t="s">
        <v>31</v>
      </c>
      <c r="D80" s="130" t="s">
        <v>259</v>
      </c>
      <c r="E80" s="131">
        <v>9.94</v>
      </c>
      <c r="F80" s="23">
        <v>21.55</v>
      </c>
      <c r="G80" s="132">
        <v>32.33</v>
      </c>
      <c r="H80" s="130" t="s">
        <v>260</v>
      </c>
      <c r="I80" s="130" t="s">
        <v>270</v>
      </c>
    </row>
    <row r="81" spans="1:9" x14ac:dyDescent="0.35">
      <c r="A81" s="134">
        <v>1002401</v>
      </c>
      <c r="B81" s="141" t="s">
        <v>164</v>
      </c>
      <c r="C81" s="136" t="s">
        <v>31</v>
      </c>
      <c r="D81" s="142" t="s">
        <v>262</v>
      </c>
      <c r="E81" s="143">
        <v>8.51</v>
      </c>
      <c r="F81" s="38">
        <v>20.55</v>
      </c>
      <c r="G81" s="138">
        <v>30.83</v>
      </c>
      <c r="H81" s="136" t="s">
        <v>260</v>
      </c>
      <c r="I81" s="136" t="s">
        <v>270</v>
      </c>
    </row>
    <row r="82" spans="1:9" x14ac:dyDescent="0.35">
      <c r="A82" s="144">
        <v>1007552</v>
      </c>
      <c r="B82" s="144" t="s">
        <v>165</v>
      </c>
      <c r="C82" s="145" t="s">
        <v>31</v>
      </c>
      <c r="D82" s="145" t="s">
        <v>259</v>
      </c>
      <c r="E82" s="146"/>
      <c r="F82" s="17">
        <v>21.55</v>
      </c>
      <c r="G82" s="132">
        <v>32.33</v>
      </c>
      <c r="H82" s="145" t="s">
        <v>260</v>
      </c>
      <c r="I82" s="145" t="s">
        <v>270</v>
      </c>
    </row>
    <row r="83" spans="1:9" x14ac:dyDescent="0.35">
      <c r="A83" s="134">
        <v>1007558</v>
      </c>
      <c r="B83" s="140" t="s">
        <v>166</v>
      </c>
      <c r="C83" s="136" t="s">
        <v>31</v>
      </c>
      <c r="D83" s="136" t="s">
        <v>262</v>
      </c>
      <c r="E83" s="137"/>
      <c r="F83" s="38">
        <v>20.25</v>
      </c>
      <c r="G83" s="138">
        <v>30.38</v>
      </c>
      <c r="H83" s="136" t="s">
        <v>260</v>
      </c>
      <c r="I83" s="147" t="s">
        <v>270</v>
      </c>
    </row>
    <row r="84" spans="1:9" s="97" customFormat="1" x14ac:dyDescent="0.35">
      <c r="A84" s="148">
        <v>1002386</v>
      </c>
      <c r="B84" s="149" t="s">
        <v>276</v>
      </c>
      <c r="C84" s="150" t="s">
        <v>31</v>
      </c>
      <c r="D84" s="150" t="s">
        <v>262</v>
      </c>
      <c r="E84" s="151">
        <v>5.92</v>
      </c>
      <c r="F84" s="103">
        <v>8</v>
      </c>
      <c r="G84" s="152">
        <v>12</v>
      </c>
      <c r="H84" s="150" t="s">
        <v>260</v>
      </c>
      <c r="I84" s="150" t="s">
        <v>270</v>
      </c>
    </row>
    <row r="85" spans="1:9" s="97" customFormat="1" x14ac:dyDescent="0.35">
      <c r="A85" s="153">
        <v>1000511</v>
      </c>
      <c r="B85" s="154" t="s">
        <v>277</v>
      </c>
      <c r="C85" s="155" t="s">
        <v>31</v>
      </c>
      <c r="D85" s="155" t="s">
        <v>265</v>
      </c>
      <c r="E85" s="156">
        <v>4.66</v>
      </c>
      <c r="F85" s="95">
        <v>6.8</v>
      </c>
      <c r="G85" s="157">
        <v>10.199999999999999</v>
      </c>
      <c r="H85" s="155" t="s">
        <v>260</v>
      </c>
      <c r="I85" s="155" t="s">
        <v>270</v>
      </c>
    </row>
    <row r="86" spans="1:9" s="97" customFormat="1" x14ac:dyDescent="0.35">
      <c r="A86" s="148">
        <v>1001588</v>
      </c>
      <c r="B86" s="149" t="s">
        <v>278</v>
      </c>
      <c r="C86" s="150" t="s">
        <v>31</v>
      </c>
      <c r="D86" s="150" t="s">
        <v>259</v>
      </c>
      <c r="E86" s="151">
        <v>11.98</v>
      </c>
      <c r="F86" s="103">
        <v>18</v>
      </c>
      <c r="G86" s="152">
        <v>27</v>
      </c>
      <c r="H86" s="150" t="s">
        <v>260</v>
      </c>
      <c r="I86" s="150" t="s">
        <v>270</v>
      </c>
    </row>
    <row r="87" spans="1:9" s="97" customFormat="1" x14ac:dyDescent="0.35">
      <c r="A87" s="153">
        <v>1001589</v>
      </c>
      <c r="B87" s="154" t="s">
        <v>279</v>
      </c>
      <c r="C87" s="155" t="s">
        <v>31</v>
      </c>
      <c r="D87" s="155" t="s">
        <v>262</v>
      </c>
      <c r="E87" s="156">
        <v>10.11</v>
      </c>
      <c r="F87" s="95">
        <v>16</v>
      </c>
      <c r="G87" s="157">
        <v>24</v>
      </c>
      <c r="H87" s="155" t="s">
        <v>260</v>
      </c>
      <c r="I87" s="155" t="s">
        <v>270</v>
      </c>
    </row>
    <row r="88" spans="1:9" s="97" customFormat="1" x14ac:dyDescent="0.35">
      <c r="A88" s="148">
        <v>1000519</v>
      </c>
      <c r="B88" s="149" t="s">
        <v>280</v>
      </c>
      <c r="C88" s="150" t="s">
        <v>31</v>
      </c>
      <c r="D88" s="150" t="s">
        <v>265</v>
      </c>
      <c r="E88" s="151">
        <v>8.85</v>
      </c>
      <c r="F88" s="103">
        <v>14</v>
      </c>
      <c r="G88" s="152">
        <v>21</v>
      </c>
      <c r="H88" s="150" t="s">
        <v>260</v>
      </c>
      <c r="I88" s="150" t="s">
        <v>270</v>
      </c>
    </row>
    <row r="89" spans="1:9" x14ac:dyDescent="0.35">
      <c r="A89" s="158">
        <v>1000732</v>
      </c>
      <c r="B89" s="159" t="s">
        <v>114</v>
      </c>
      <c r="C89" s="160" t="s">
        <v>31</v>
      </c>
      <c r="D89" s="160" t="s">
        <v>259</v>
      </c>
      <c r="E89" s="161">
        <v>17.39</v>
      </c>
      <c r="F89" s="23">
        <v>33.950000000000003</v>
      </c>
      <c r="G89" s="162">
        <v>50.93</v>
      </c>
      <c r="H89" s="160" t="s">
        <v>260</v>
      </c>
      <c r="I89" s="160" t="s">
        <v>17</v>
      </c>
    </row>
    <row r="90" spans="1:9" x14ac:dyDescent="0.35">
      <c r="A90" s="163">
        <v>1000733</v>
      </c>
      <c r="B90" s="164" t="s">
        <v>115</v>
      </c>
      <c r="C90" s="165" t="s">
        <v>31</v>
      </c>
      <c r="D90" s="165" t="s">
        <v>262</v>
      </c>
      <c r="E90" s="166">
        <v>15.57</v>
      </c>
      <c r="F90" s="38">
        <v>32.950000000000003</v>
      </c>
      <c r="G90" s="167">
        <v>50.93</v>
      </c>
      <c r="H90" s="165" t="s">
        <v>260</v>
      </c>
      <c r="I90" s="165" t="s">
        <v>17</v>
      </c>
    </row>
    <row r="91" spans="1:9" x14ac:dyDescent="0.35">
      <c r="A91" s="158">
        <v>1007031</v>
      </c>
      <c r="B91" s="159" t="s">
        <v>116</v>
      </c>
      <c r="C91" s="160" t="s">
        <v>31</v>
      </c>
      <c r="D91" s="160" t="s">
        <v>259</v>
      </c>
      <c r="E91" s="161">
        <v>16.61</v>
      </c>
      <c r="F91" s="69"/>
      <c r="G91" s="168"/>
      <c r="H91" s="160" t="s">
        <v>260</v>
      </c>
      <c r="I91" s="160" t="s">
        <v>17</v>
      </c>
    </row>
    <row r="92" spans="1:9" x14ac:dyDescent="0.35">
      <c r="A92" s="163">
        <v>1007035</v>
      </c>
      <c r="B92" s="164" t="s">
        <v>117</v>
      </c>
      <c r="C92" s="165" t="s">
        <v>31</v>
      </c>
      <c r="D92" s="165" t="s">
        <v>262</v>
      </c>
      <c r="E92" s="166">
        <v>16.05</v>
      </c>
      <c r="F92" s="76"/>
      <c r="G92" s="169"/>
      <c r="H92" s="165" t="s">
        <v>260</v>
      </c>
      <c r="I92" s="165" t="s">
        <v>17</v>
      </c>
    </row>
    <row r="93" spans="1:9" s="97" customFormat="1" x14ac:dyDescent="0.35">
      <c r="A93" s="90">
        <v>1000655</v>
      </c>
      <c r="B93" s="91" t="s">
        <v>281</v>
      </c>
      <c r="C93" s="92" t="s">
        <v>31</v>
      </c>
      <c r="D93" s="92" t="s">
        <v>259</v>
      </c>
      <c r="E93" s="93">
        <v>12.51</v>
      </c>
      <c r="F93" s="95">
        <v>12</v>
      </c>
      <c r="G93" s="94">
        <v>18</v>
      </c>
      <c r="H93" s="92" t="s">
        <v>260</v>
      </c>
      <c r="I93" s="92" t="s">
        <v>270</v>
      </c>
    </row>
    <row r="94" spans="1:9" s="97" customFormat="1" x14ac:dyDescent="0.35">
      <c r="A94" s="98">
        <v>1001722</v>
      </c>
      <c r="B94" s="99" t="s">
        <v>282</v>
      </c>
      <c r="C94" s="100" t="s">
        <v>31</v>
      </c>
      <c r="D94" s="100" t="s">
        <v>262</v>
      </c>
      <c r="E94" s="101">
        <v>10.65</v>
      </c>
      <c r="F94" s="103">
        <v>10</v>
      </c>
      <c r="G94" s="102">
        <v>15</v>
      </c>
      <c r="H94" s="100" t="s">
        <v>260</v>
      </c>
      <c r="I94" s="100" t="s">
        <v>270</v>
      </c>
    </row>
    <row r="95" spans="1:9" s="97" customFormat="1" x14ac:dyDescent="0.35">
      <c r="A95" s="90">
        <v>1000654</v>
      </c>
      <c r="B95" s="91" t="s">
        <v>283</v>
      </c>
      <c r="C95" s="92" t="s">
        <v>31</v>
      </c>
      <c r="D95" s="92" t="s">
        <v>265</v>
      </c>
      <c r="E95" s="93">
        <v>9.39</v>
      </c>
      <c r="F95" s="95">
        <v>8</v>
      </c>
      <c r="G95" s="94">
        <v>12</v>
      </c>
      <c r="H95" s="92" t="s">
        <v>260</v>
      </c>
      <c r="I95" s="92" t="s">
        <v>270</v>
      </c>
    </row>
    <row r="96" spans="1:9" s="97" customFormat="1" x14ac:dyDescent="0.35">
      <c r="A96" s="98">
        <v>1001810</v>
      </c>
      <c r="B96" s="99" t="s">
        <v>284</v>
      </c>
      <c r="C96" s="100" t="s">
        <v>31</v>
      </c>
      <c r="D96" s="100" t="s">
        <v>259</v>
      </c>
      <c r="E96" s="101">
        <v>13.51</v>
      </c>
      <c r="F96" s="103">
        <v>12</v>
      </c>
      <c r="G96" s="102">
        <v>18</v>
      </c>
      <c r="H96" s="100" t="s">
        <v>260</v>
      </c>
      <c r="I96" s="100" t="s">
        <v>270</v>
      </c>
    </row>
    <row r="97" spans="1:9" s="97" customFormat="1" x14ac:dyDescent="0.35">
      <c r="A97" s="90">
        <v>1001795</v>
      </c>
      <c r="B97" s="91" t="s">
        <v>285</v>
      </c>
      <c r="C97" s="92" t="s">
        <v>31</v>
      </c>
      <c r="D97" s="92" t="s">
        <v>262</v>
      </c>
      <c r="E97" s="93">
        <v>11.65</v>
      </c>
      <c r="F97" s="95">
        <v>10</v>
      </c>
      <c r="G97" s="94">
        <v>15</v>
      </c>
      <c r="H97" s="92" t="s">
        <v>260</v>
      </c>
      <c r="I97" s="92" t="s">
        <v>270</v>
      </c>
    </row>
    <row r="98" spans="1:9" s="97" customFormat="1" x14ac:dyDescent="0.35">
      <c r="A98" s="98">
        <v>1000869</v>
      </c>
      <c r="B98" s="99" t="s">
        <v>286</v>
      </c>
      <c r="C98" s="100" t="s">
        <v>31</v>
      </c>
      <c r="D98" s="100" t="s">
        <v>265</v>
      </c>
      <c r="E98" s="101">
        <v>10.39</v>
      </c>
      <c r="F98" s="103">
        <v>8</v>
      </c>
      <c r="G98" s="102">
        <v>12</v>
      </c>
      <c r="H98" s="100" t="s">
        <v>260</v>
      </c>
      <c r="I98" s="100" t="s">
        <v>270</v>
      </c>
    </row>
    <row r="99" spans="1:9" x14ac:dyDescent="0.35">
      <c r="A99" s="84">
        <v>1000475</v>
      </c>
      <c r="B99" s="85" t="s">
        <v>122</v>
      </c>
      <c r="C99" s="86" t="s">
        <v>31</v>
      </c>
      <c r="D99" s="86" t="s">
        <v>259</v>
      </c>
      <c r="E99" s="87">
        <v>14.58</v>
      </c>
      <c r="F99" s="38">
        <v>43.85</v>
      </c>
      <c r="G99" s="88">
        <v>65.78</v>
      </c>
      <c r="H99" s="86" t="s">
        <v>260</v>
      </c>
      <c r="I99" s="86" t="s">
        <v>17</v>
      </c>
    </row>
    <row r="100" spans="1:9" x14ac:dyDescent="0.35">
      <c r="A100" s="78">
        <v>1000754</v>
      </c>
      <c r="B100" s="79" t="s">
        <v>123</v>
      </c>
      <c r="C100" s="80" t="s">
        <v>31</v>
      </c>
      <c r="D100" s="80" t="s">
        <v>262</v>
      </c>
      <c r="E100" s="81">
        <v>12.71</v>
      </c>
      <c r="F100" s="23">
        <v>42.85</v>
      </c>
      <c r="G100" s="82">
        <v>65.78</v>
      </c>
      <c r="H100" s="80" t="s">
        <v>260</v>
      </c>
      <c r="I100" s="80" t="s">
        <v>17</v>
      </c>
    </row>
    <row r="101" spans="1:9" x14ac:dyDescent="0.35">
      <c r="A101" s="78">
        <v>1001558</v>
      </c>
      <c r="B101" s="79" t="s">
        <v>287</v>
      </c>
      <c r="C101" s="80" t="s">
        <v>31</v>
      </c>
      <c r="D101" s="80" t="s">
        <v>259</v>
      </c>
      <c r="E101" s="81">
        <v>12.89</v>
      </c>
      <c r="F101" s="23">
        <v>28.9</v>
      </c>
      <c r="G101" s="82">
        <v>43.35</v>
      </c>
      <c r="H101" s="80" t="s">
        <v>260</v>
      </c>
      <c r="I101" s="80" t="s">
        <v>264</v>
      </c>
    </row>
    <row r="102" spans="1:9" x14ac:dyDescent="0.35">
      <c r="A102" s="78">
        <v>1000755</v>
      </c>
      <c r="B102" s="79" t="s">
        <v>124</v>
      </c>
      <c r="C102" s="80" t="s">
        <v>31</v>
      </c>
      <c r="D102" s="80" t="s">
        <v>259</v>
      </c>
      <c r="E102" s="81">
        <v>15.51</v>
      </c>
      <c r="F102" s="23">
        <v>37.950000000000003</v>
      </c>
      <c r="G102" s="82">
        <v>50.15</v>
      </c>
      <c r="H102" s="80" t="s">
        <v>260</v>
      </c>
      <c r="I102" s="80" t="s">
        <v>17</v>
      </c>
    </row>
    <row r="103" spans="1:9" x14ac:dyDescent="0.35">
      <c r="A103" s="84">
        <v>1000775</v>
      </c>
      <c r="B103" s="85" t="s">
        <v>125</v>
      </c>
      <c r="C103" s="86" t="s">
        <v>31</v>
      </c>
      <c r="D103" s="86" t="s">
        <v>262</v>
      </c>
      <c r="E103" s="87">
        <v>13.64</v>
      </c>
      <c r="F103" s="38">
        <v>36.950000000000003</v>
      </c>
      <c r="G103" s="88">
        <v>50.15</v>
      </c>
      <c r="H103" s="86" t="s">
        <v>260</v>
      </c>
      <c r="I103" s="86" t="s">
        <v>17</v>
      </c>
    </row>
    <row r="104" spans="1:9" x14ac:dyDescent="0.35">
      <c r="A104" s="78">
        <v>1000756</v>
      </c>
      <c r="B104" s="79" t="s">
        <v>126</v>
      </c>
      <c r="C104" s="80" t="s">
        <v>31</v>
      </c>
      <c r="D104" s="80" t="s">
        <v>265</v>
      </c>
      <c r="E104" s="81">
        <v>12.38</v>
      </c>
      <c r="F104" s="23">
        <v>35.950000000000003</v>
      </c>
      <c r="G104" s="82">
        <v>50.15</v>
      </c>
      <c r="H104" s="80" t="s">
        <v>260</v>
      </c>
      <c r="I104" s="80" t="s">
        <v>17</v>
      </c>
    </row>
    <row r="105" spans="1:9" x14ac:dyDescent="0.35">
      <c r="A105" s="78">
        <v>1000479</v>
      </c>
      <c r="B105" s="170" t="s">
        <v>127</v>
      </c>
      <c r="C105" s="80" t="s">
        <v>31</v>
      </c>
      <c r="D105" s="80" t="s">
        <v>259</v>
      </c>
      <c r="E105" s="81">
        <v>16.579999999999998</v>
      </c>
      <c r="F105" s="23">
        <v>30</v>
      </c>
      <c r="G105" s="82">
        <v>45</v>
      </c>
      <c r="H105" s="80" t="s">
        <v>260</v>
      </c>
      <c r="I105" s="80" t="s">
        <v>264</v>
      </c>
    </row>
    <row r="106" spans="1:9" x14ac:dyDescent="0.35">
      <c r="A106" s="78">
        <v>1000468</v>
      </c>
      <c r="B106" s="79" t="s">
        <v>128</v>
      </c>
      <c r="C106" s="80" t="s">
        <v>31</v>
      </c>
      <c r="D106" s="80" t="s">
        <v>259</v>
      </c>
      <c r="E106" s="81">
        <v>17.64</v>
      </c>
      <c r="F106" s="23">
        <v>36</v>
      </c>
      <c r="G106" s="82">
        <v>54</v>
      </c>
      <c r="H106" s="80" t="s">
        <v>260</v>
      </c>
      <c r="I106" s="80" t="s">
        <v>264</v>
      </c>
    </row>
    <row r="107" spans="1:9" x14ac:dyDescent="0.35">
      <c r="A107" s="84">
        <v>1000469</v>
      </c>
      <c r="B107" s="85" t="s">
        <v>128</v>
      </c>
      <c r="C107" s="86" t="s">
        <v>31</v>
      </c>
      <c r="D107" s="86" t="s">
        <v>259</v>
      </c>
      <c r="E107" s="87">
        <v>17.64</v>
      </c>
      <c r="F107" s="38">
        <v>36</v>
      </c>
      <c r="G107" s="88">
        <v>54</v>
      </c>
      <c r="H107" s="86" t="s">
        <v>260</v>
      </c>
      <c r="I107" s="86" t="s">
        <v>264</v>
      </c>
    </row>
    <row r="108" spans="1:9" x14ac:dyDescent="0.35">
      <c r="A108" s="78">
        <v>1000470</v>
      </c>
      <c r="B108" s="79" t="s">
        <v>128</v>
      </c>
      <c r="C108" s="80" t="s">
        <v>31</v>
      </c>
      <c r="D108" s="80" t="s">
        <v>259</v>
      </c>
      <c r="E108" s="81">
        <v>17.64</v>
      </c>
      <c r="F108" s="23">
        <v>36</v>
      </c>
      <c r="G108" s="82">
        <v>54</v>
      </c>
      <c r="H108" s="80" t="s">
        <v>260</v>
      </c>
      <c r="I108" s="80" t="s">
        <v>264</v>
      </c>
    </row>
    <row r="113" spans="1:9" x14ac:dyDescent="0.35">
      <c r="A113" s="71">
        <v>1001601</v>
      </c>
      <c r="B113" s="72" t="s">
        <v>288</v>
      </c>
      <c r="C113" s="73" t="s">
        <v>31</v>
      </c>
      <c r="D113" s="73" t="s">
        <v>259</v>
      </c>
      <c r="E113" s="74"/>
      <c r="F113" s="38">
        <v>7.5</v>
      </c>
      <c r="G113" s="75">
        <v>11.25</v>
      </c>
      <c r="H113" s="73" t="s">
        <v>260</v>
      </c>
      <c r="I113" s="73" t="s">
        <v>270</v>
      </c>
    </row>
    <row r="114" spans="1:9" x14ac:dyDescent="0.35">
      <c r="A114" s="64">
        <v>1000542</v>
      </c>
      <c r="B114" s="65" t="s">
        <v>289</v>
      </c>
      <c r="C114" s="66" t="s">
        <v>31</v>
      </c>
      <c r="D114" s="66" t="s">
        <v>262</v>
      </c>
      <c r="E114" s="67"/>
      <c r="F114" s="23">
        <v>5.5</v>
      </c>
      <c r="G114" s="68">
        <v>8.25</v>
      </c>
      <c r="H114" s="66" t="s">
        <v>260</v>
      </c>
      <c r="I114" s="66" t="s">
        <v>270</v>
      </c>
    </row>
    <row r="115" spans="1:9" x14ac:dyDescent="0.35">
      <c r="A115" s="71">
        <v>1000543</v>
      </c>
      <c r="B115" s="72" t="s">
        <v>290</v>
      </c>
      <c r="C115" s="73" t="s">
        <v>31</v>
      </c>
      <c r="D115" s="73" t="s">
        <v>265</v>
      </c>
      <c r="E115" s="74"/>
      <c r="F115" s="38">
        <v>3.5</v>
      </c>
      <c r="G115" s="75">
        <v>5.25</v>
      </c>
      <c r="H115" s="73" t="s">
        <v>260</v>
      </c>
      <c r="I115" s="73" t="s">
        <v>270</v>
      </c>
    </row>
    <row r="116" spans="1:9" x14ac:dyDescent="0.35">
      <c r="A116" s="64">
        <v>1002157</v>
      </c>
      <c r="B116" s="65" t="s">
        <v>291</v>
      </c>
      <c r="C116" s="66" t="s">
        <v>119</v>
      </c>
      <c r="D116" s="66" t="s">
        <v>292</v>
      </c>
      <c r="E116" s="67"/>
      <c r="F116" s="23">
        <v>1.7</v>
      </c>
      <c r="G116" s="68">
        <v>2.5499999999999998</v>
      </c>
      <c r="H116" s="66" t="s">
        <v>260</v>
      </c>
      <c r="I116" s="66" t="s">
        <v>270</v>
      </c>
    </row>
    <row r="117" spans="1:9" x14ac:dyDescent="0.35">
      <c r="A117" s="71">
        <v>1001620</v>
      </c>
      <c r="B117" s="72" t="s">
        <v>293</v>
      </c>
      <c r="C117" s="73" t="s">
        <v>119</v>
      </c>
      <c r="D117" s="73" t="s">
        <v>292</v>
      </c>
      <c r="E117" s="74"/>
      <c r="F117" s="38">
        <v>1.9</v>
      </c>
      <c r="G117" s="75">
        <v>2.85</v>
      </c>
      <c r="H117" s="73" t="s">
        <v>260</v>
      </c>
      <c r="I117" s="73" t="s">
        <v>270</v>
      </c>
    </row>
    <row r="118" spans="1:9" x14ac:dyDescent="0.35">
      <c r="A118" s="64">
        <v>1000577</v>
      </c>
      <c r="B118" s="65" t="s">
        <v>294</v>
      </c>
      <c r="C118" s="66" t="s">
        <v>119</v>
      </c>
      <c r="D118" s="66" t="s">
        <v>295</v>
      </c>
      <c r="E118" s="67"/>
      <c r="F118" s="23">
        <v>1.8</v>
      </c>
      <c r="G118" s="68">
        <v>2.7</v>
      </c>
      <c r="H118" s="66" t="s">
        <v>260</v>
      </c>
      <c r="I118" s="66" t="s">
        <v>270</v>
      </c>
    </row>
    <row r="119" spans="1:9" x14ac:dyDescent="0.35">
      <c r="A119" s="71">
        <v>1001971</v>
      </c>
      <c r="B119" s="171" t="s">
        <v>296</v>
      </c>
      <c r="C119" s="73" t="s">
        <v>31</v>
      </c>
      <c r="D119" s="73" t="s">
        <v>262</v>
      </c>
      <c r="E119" s="74"/>
      <c r="F119" s="38">
        <v>14</v>
      </c>
      <c r="G119" s="75">
        <v>21</v>
      </c>
      <c r="H119" s="73" t="s">
        <v>260</v>
      </c>
      <c r="I119" s="73" t="s">
        <v>270</v>
      </c>
    </row>
    <row r="120" spans="1:9" x14ac:dyDescent="0.35">
      <c r="A120" s="64">
        <v>1002388</v>
      </c>
      <c r="B120" s="172" t="s">
        <v>297</v>
      </c>
      <c r="C120" s="66" t="s">
        <v>31</v>
      </c>
      <c r="D120" s="66" t="s">
        <v>262</v>
      </c>
      <c r="E120" s="67"/>
      <c r="F120" s="23">
        <v>7</v>
      </c>
      <c r="G120" s="68">
        <v>10.5</v>
      </c>
      <c r="H120" s="66" t="s">
        <v>260</v>
      </c>
      <c r="I120" s="66" t="s">
        <v>270</v>
      </c>
    </row>
    <row r="121" spans="1:9" x14ac:dyDescent="0.35">
      <c r="A121" s="64">
        <v>1001608</v>
      </c>
      <c r="B121" s="65" t="s">
        <v>298</v>
      </c>
      <c r="C121" s="66" t="s">
        <v>31</v>
      </c>
      <c r="D121" s="66" t="s">
        <v>262</v>
      </c>
      <c r="E121" s="67"/>
      <c r="F121" s="23">
        <v>13.5</v>
      </c>
      <c r="G121" s="68">
        <v>20.25</v>
      </c>
      <c r="H121" s="66" t="s">
        <v>260</v>
      </c>
      <c r="I121" s="66" t="s">
        <v>270</v>
      </c>
    </row>
    <row r="122" spans="1:9" x14ac:dyDescent="0.35">
      <c r="A122" s="71">
        <v>1000553</v>
      </c>
      <c r="B122" s="72" t="s">
        <v>299</v>
      </c>
      <c r="C122" s="73" t="s">
        <v>31</v>
      </c>
      <c r="D122" s="73" t="s">
        <v>262</v>
      </c>
      <c r="E122" s="74"/>
      <c r="F122" s="38">
        <v>12.5</v>
      </c>
      <c r="G122" s="75">
        <v>18.75</v>
      </c>
      <c r="H122" s="73" t="s">
        <v>260</v>
      </c>
      <c r="I122" s="73" t="s">
        <v>270</v>
      </c>
    </row>
    <row r="123" spans="1:9" x14ac:dyDescent="0.35">
      <c r="A123" s="71">
        <v>1002403</v>
      </c>
      <c r="B123" s="72" t="s">
        <v>300</v>
      </c>
      <c r="C123" s="73" t="s">
        <v>31</v>
      </c>
      <c r="D123" s="73" t="s">
        <v>259</v>
      </c>
      <c r="E123" s="74"/>
      <c r="F123" s="38">
        <v>10</v>
      </c>
      <c r="G123" s="75">
        <v>15</v>
      </c>
      <c r="H123" s="73" t="s">
        <v>260</v>
      </c>
      <c r="I123" s="73" t="s">
        <v>270</v>
      </c>
    </row>
    <row r="124" spans="1:9" x14ac:dyDescent="0.35">
      <c r="A124" s="64">
        <v>1000568</v>
      </c>
      <c r="B124" s="65" t="s">
        <v>301</v>
      </c>
      <c r="C124" s="66" t="s">
        <v>31</v>
      </c>
      <c r="D124" s="66" t="s">
        <v>262</v>
      </c>
      <c r="E124" s="67"/>
      <c r="F124" s="23">
        <v>8</v>
      </c>
      <c r="G124" s="68">
        <v>12</v>
      </c>
      <c r="H124" s="66" t="s">
        <v>260</v>
      </c>
      <c r="I124" s="66" t="s">
        <v>270</v>
      </c>
    </row>
    <row r="125" spans="1:9" x14ac:dyDescent="0.35">
      <c r="A125" s="71">
        <v>1000569</v>
      </c>
      <c r="B125" s="72" t="s">
        <v>302</v>
      </c>
      <c r="C125" s="73" t="s">
        <v>31</v>
      </c>
      <c r="D125" s="73" t="s">
        <v>265</v>
      </c>
      <c r="E125" s="74"/>
      <c r="F125" s="38">
        <v>6</v>
      </c>
      <c r="G125" s="75">
        <v>9</v>
      </c>
      <c r="H125" s="73" t="s">
        <v>260</v>
      </c>
      <c r="I125" s="73" t="s">
        <v>270</v>
      </c>
    </row>
    <row r="126" spans="1:9" x14ac:dyDescent="0.35">
      <c r="A126" s="64">
        <v>1000642</v>
      </c>
      <c r="B126" s="65" t="s">
        <v>303</v>
      </c>
      <c r="C126" s="66" t="s">
        <v>31</v>
      </c>
      <c r="D126" s="66" t="s">
        <v>259</v>
      </c>
      <c r="E126" s="67"/>
      <c r="F126" s="23">
        <v>9.5</v>
      </c>
      <c r="G126" s="68">
        <v>14.25</v>
      </c>
      <c r="H126" s="66" t="s">
        <v>260</v>
      </c>
      <c r="I126" s="66" t="s">
        <v>270</v>
      </c>
    </row>
    <row r="127" spans="1:9" x14ac:dyDescent="0.35">
      <c r="A127" s="71">
        <v>1002156</v>
      </c>
      <c r="B127" s="72" t="s">
        <v>304</v>
      </c>
      <c r="C127" s="73" t="s">
        <v>119</v>
      </c>
      <c r="D127" s="73" t="s">
        <v>305</v>
      </c>
      <c r="E127" s="74"/>
      <c r="F127" s="38">
        <v>1.7</v>
      </c>
      <c r="G127" s="75">
        <v>2.5499999999999998</v>
      </c>
      <c r="H127" s="73" t="s">
        <v>260</v>
      </c>
      <c r="I127" s="73" t="s">
        <v>270</v>
      </c>
    </row>
    <row r="128" spans="1:9" x14ac:dyDescent="0.35">
      <c r="A128" s="64">
        <v>1001618</v>
      </c>
      <c r="B128" s="65" t="s">
        <v>306</v>
      </c>
      <c r="C128" s="66" t="s">
        <v>119</v>
      </c>
      <c r="D128" s="66" t="s">
        <v>292</v>
      </c>
      <c r="E128" s="67"/>
      <c r="F128" s="23">
        <v>1.9</v>
      </c>
      <c r="G128" s="68">
        <v>2.85</v>
      </c>
      <c r="H128" s="66" t="s">
        <v>260</v>
      </c>
      <c r="I128" s="66" t="s">
        <v>270</v>
      </c>
    </row>
    <row r="129" spans="1:9" x14ac:dyDescent="0.35">
      <c r="A129" s="71">
        <v>1000576</v>
      </c>
      <c r="B129" s="72" t="s">
        <v>307</v>
      </c>
      <c r="C129" s="73" t="s">
        <v>119</v>
      </c>
      <c r="D129" s="73" t="s">
        <v>295</v>
      </c>
      <c r="E129" s="74"/>
      <c r="F129" s="38">
        <v>1.8</v>
      </c>
      <c r="G129" s="75">
        <v>2.7</v>
      </c>
      <c r="H129" s="73" t="s">
        <v>260</v>
      </c>
      <c r="I129" s="73" t="s">
        <v>270</v>
      </c>
    </row>
    <row r="130" spans="1:9" x14ac:dyDescent="0.35">
      <c r="A130" s="64">
        <v>1001487</v>
      </c>
      <c r="B130" s="65" t="s">
        <v>308</v>
      </c>
      <c r="C130" s="66" t="s">
        <v>31</v>
      </c>
      <c r="D130" s="66" t="s">
        <v>259</v>
      </c>
      <c r="E130" s="67"/>
      <c r="F130" s="23">
        <v>9.5</v>
      </c>
      <c r="G130" s="68">
        <v>14.25</v>
      </c>
      <c r="H130" s="66" t="s">
        <v>260</v>
      </c>
      <c r="I130" s="66" t="s">
        <v>270</v>
      </c>
    </row>
    <row r="131" spans="1:9" x14ac:dyDescent="0.35">
      <c r="A131" s="71">
        <v>1000530</v>
      </c>
      <c r="B131" s="72" t="s">
        <v>309</v>
      </c>
      <c r="C131" s="73" t="s">
        <v>31</v>
      </c>
      <c r="D131" s="73" t="s">
        <v>262</v>
      </c>
      <c r="E131" s="74"/>
      <c r="F131" s="38">
        <v>7.5</v>
      </c>
      <c r="G131" s="75">
        <v>11.25</v>
      </c>
      <c r="H131" s="73" t="s">
        <v>260</v>
      </c>
      <c r="I131" s="73" t="s">
        <v>270</v>
      </c>
    </row>
    <row r="132" spans="1:9" x14ac:dyDescent="0.35">
      <c r="A132" s="64">
        <v>1000531</v>
      </c>
      <c r="B132" s="65" t="s">
        <v>310</v>
      </c>
      <c r="C132" s="66" t="s">
        <v>31</v>
      </c>
      <c r="D132" s="66" t="s">
        <v>265</v>
      </c>
      <c r="E132" s="67"/>
      <c r="F132" s="23">
        <v>5.5</v>
      </c>
      <c r="G132" s="68">
        <v>8.25</v>
      </c>
      <c r="H132" s="66" t="s">
        <v>260</v>
      </c>
      <c r="I132" s="66" t="s">
        <v>270</v>
      </c>
    </row>
    <row r="133" spans="1:9" x14ac:dyDescent="0.35">
      <c r="A133" s="71">
        <v>1001998</v>
      </c>
      <c r="B133" s="72" t="s">
        <v>311</v>
      </c>
      <c r="C133" s="73" t="s">
        <v>119</v>
      </c>
      <c r="D133" s="73" t="s">
        <v>305</v>
      </c>
      <c r="E133" s="74"/>
      <c r="F133" s="38">
        <v>1.5</v>
      </c>
      <c r="G133" s="75">
        <v>2.25</v>
      </c>
      <c r="H133" s="73" t="s">
        <v>260</v>
      </c>
      <c r="I133" s="73" t="s">
        <v>270</v>
      </c>
    </row>
    <row r="134" spans="1:9" x14ac:dyDescent="0.35">
      <c r="A134" s="64">
        <v>1001644</v>
      </c>
      <c r="B134" s="65" t="s">
        <v>312</v>
      </c>
      <c r="C134" s="66" t="s">
        <v>31</v>
      </c>
      <c r="D134" s="66" t="s">
        <v>265</v>
      </c>
      <c r="E134" s="67"/>
      <c r="F134" s="23">
        <v>4.5</v>
      </c>
      <c r="G134" s="68">
        <v>6.75</v>
      </c>
      <c r="H134" s="66" t="s">
        <v>260</v>
      </c>
      <c r="I134" s="66" t="s">
        <v>270</v>
      </c>
    </row>
    <row r="135" spans="1:9" x14ac:dyDescent="0.35">
      <c r="A135" s="71">
        <v>1001609</v>
      </c>
      <c r="B135" s="72" t="s">
        <v>313</v>
      </c>
      <c r="C135" s="73" t="s">
        <v>31</v>
      </c>
      <c r="D135" s="73" t="s">
        <v>259</v>
      </c>
      <c r="E135" s="74"/>
      <c r="F135" s="38">
        <v>9</v>
      </c>
      <c r="G135" s="75">
        <v>13.5</v>
      </c>
      <c r="H135" s="73" t="s">
        <v>260</v>
      </c>
      <c r="I135" s="73" t="s">
        <v>270</v>
      </c>
    </row>
    <row r="136" spans="1:9" x14ac:dyDescent="0.35">
      <c r="A136" s="64">
        <v>1000559</v>
      </c>
      <c r="B136" s="65" t="s">
        <v>314</v>
      </c>
      <c r="C136" s="66" t="s">
        <v>31</v>
      </c>
      <c r="D136" s="66" t="s">
        <v>262</v>
      </c>
      <c r="E136" s="67"/>
      <c r="F136" s="23">
        <v>7</v>
      </c>
      <c r="G136" s="68">
        <v>10.5</v>
      </c>
      <c r="H136" s="66" t="s">
        <v>260</v>
      </c>
      <c r="I136" s="66" t="s">
        <v>270</v>
      </c>
    </row>
    <row r="137" spans="1:9" x14ac:dyDescent="0.35">
      <c r="A137" s="71">
        <v>1000560</v>
      </c>
      <c r="B137" s="72" t="s">
        <v>315</v>
      </c>
      <c r="C137" s="73" t="s">
        <v>31</v>
      </c>
      <c r="D137" s="73" t="s">
        <v>265</v>
      </c>
      <c r="E137" s="74"/>
      <c r="F137" s="38">
        <v>5</v>
      </c>
      <c r="G137" s="75">
        <v>7.5</v>
      </c>
      <c r="H137" s="73" t="s">
        <v>260</v>
      </c>
      <c r="I137" s="73" t="s">
        <v>270</v>
      </c>
    </row>
  </sheetData>
  <sheetProtection algorithmName="SHA-512" hashValue="PZ+1bqYqGcGKZldIlelS2Luz+33KxsOXSveDg1RdmLu7eT+purtbGVbIGCcePTH9I8HlyELE+SpmSWaMiD7uAg==" saltValue="V3tiAkkHtwndEwUSe24vhA==" spinCount="100000" sheet="1" formatCells="0" formatColumns="0" formatRows="0" insertColumns="0" insertRows="0" insertHyperlinks="0" deleteColumns="0" deleteRows="0" sort="0" autoFilter="0" pivotTables="0"/>
  <autoFilter ref="B1:I1" xr:uid="{9F82CE9B-FFC3-4593-81E4-96D6E41C3D9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90B30556C1A843A739EA301599D8B2" ma:contentTypeVersion="3" ma:contentTypeDescription="Create a new document." ma:contentTypeScope="" ma:versionID="740334ce866ebbdfd391698815be1f47">
  <xsd:schema xmlns:xsd="http://www.w3.org/2001/XMLSchema" xmlns:xs="http://www.w3.org/2001/XMLSchema" xmlns:p="http://schemas.microsoft.com/office/2006/metadata/properties" xmlns:ns2="9efb9214-b8fb-4c0f-a479-e300b1421a74" targetNamespace="http://schemas.microsoft.com/office/2006/metadata/properties" ma:root="true" ma:fieldsID="7b3c99f839920dd0a3302e09dcb22fb7" ns2:_="">
    <xsd:import namespace="9efb9214-b8fb-4c0f-a479-e300b1421a7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b9214-b8fb-4c0f-a479-e300b1421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AC9728-D18E-4F1E-BD56-07E6961883FC}">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www.w3.org/XML/1998/namespace"/>
    <ds:schemaRef ds:uri="9efb9214-b8fb-4c0f-a479-e300b1421a74"/>
    <ds:schemaRef ds:uri="http://purl.org/dc/terms/"/>
  </ds:schemaRefs>
</ds:datastoreItem>
</file>

<file path=customXml/itemProps2.xml><?xml version="1.0" encoding="utf-8"?>
<ds:datastoreItem xmlns:ds="http://schemas.openxmlformats.org/officeDocument/2006/customXml" ds:itemID="{FA09F094-F7EF-4E10-BD0F-CA9B75B10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fb9214-b8fb-4c0f-a479-e300b1421a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E3BC99-E175-4D8E-B6DB-6AEF3EBD0B7F}">
  <ds:schemaRefs>
    <ds:schemaRef ds:uri="http://schemas.microsoft.com/DataMashup"/>
  </ds:schemaRefs>
</ds:datastoreItem>
</file>

<file path=customXml/itemProps4.xml><?xml version="1.0" encoding="utf-8"?>
<ds:datastoreItem xmlns:ds="http://schemas.openxmlformats.org/officeDocument/2006/customXml" ds:itemID="{7D5F873F-E7D2-42D4-B616-F18F85E6E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Bal Acre Fall Adv Calc</vt:lpstr>
      <vt:lpstr>Fall Product Financials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Marissa Mann</dc:creator>
  <cp:keywords/>
  <dc:description/>
  <cp:lastModifiedBy>Matilda Mel</cp:lastModifiedBy>
  <cp:revision/>
  <dcterms:created xsi:type="dcterms:W3CDTF">2025-05-13T21:19:09Z</dcterms:created>
  <dcterms:modified xsi:type="dcterms:W3CDTF">2025-08-29T19:20:15Z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0x010100B190B30556C1A843A739EA301599D8B2</vt:lpwstr>
  </property>
</Properties>
</file>